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tabRatio="798" firstSheet="1" activeTab="12"/>
  </bookViews>
  <sheets>
    <sheet name="Janeiro" sheetId="1" state="hidden" r:id="rId1"/>
    <sheet name="Janeir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Usu?rio Microsoft</author>
  </authors>
  <commentLis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B60" authorId="0">
      <text>
        <r>
          <rPr>
            <b/>
            <sz val="8"/>
            <rFont val="Tahoma"/>
            <family val="0"/>
          </rPr>
          <t>Número da Conta Corrente:</t>
        </r>
      </text>
    </comment>
  </commentList>
</comments>
</file>

<file path=xl/comments10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1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3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3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4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5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6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7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8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9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sharedStrings.xml><?xml version="1.0" encoding="utf-8"?>
<sst xmlns="http://schemas.openxmlformats.org/spreadsheetml/2006/main" count="4476" uniqueCount="1472">
  <si>
    <t>Entidade:</t>
  </si>
  <si>
    <t>Processo:</t>
  </si>
  <si>
    <t>Discriminação</t>
  </si>
  <si>
    <t>Credor</t>
  </si>
  <si>
    <t>CNPJ</t>
  </si>
  <si>
    <t>Valor</t>
  </si>
  <si>
    <t>Saldo</t>
  </si>
  <si>
    <t>Dia / Mês</t>
  </si>
  <si>
    <t>Recurso:</t>
  </si>
  <si>
    <t>Total</t>
  </si>
  <si>
    <t>***</t>
  </si>
  <si>
    <t>Saldo a Transportar</t>
  </si>
  <si>
    <t>TOTAL</t>
  </si>
  <si>
    <t>Conciliação Bancária</t>
  </si>
  <si>
    <t>Conta:</t>
  </si>
  <si>
    <t>Cheque nº</t>
  </si>
  <si>
    <t>Presidente da Entidade</t>
  </si>
  <si>
    <t>Assinatura</t>
  </si>
  <si>
    <t>Mês de Referência</t>
  </si>
  <si>
    <t>Janeiro</t>
  </si>
  <si>
    <t>Valor Despesa</t>
  </si>
  <si>
    <t>Valor Receita</t>
  </si>
  <si>
    <t>Ano:</t>
  </si>
  <si>
    <t>Saldo no Extrato:</t>
  </si>
  <si>
    <t>Documento NF / RPA</t>
  </si>
  <si>
    <t>Saldo do mês anterior</t>
  </si>
  <si>
    <t>Nº Cheque</t>
  </si>
  <si>
    <t>Receita</t>
  </si>
  <si>
    <t>Despesa</t>
  </si>
  <si>
    <t>Saldo anterior</t>
  </si>
  <si>
    <t>Cheques emitidos e não processados no mês</t>
  </si>
  <si>
    <t>TOTAL NO MÊS</t>
  </si>
  <si>
    <t>PREENCHER NOME DO PRESIDENTE</t>
  </si>
  <si>
    <t>PREENCHER</t>
  </si>
  <si>
    <t>Taquarituba, 02 de abril de 2015</t>
  </si>
  <si>
    <t>Taquarituba, 02 de maio de 2015</t>
  </si>
  <si>
    <t>Taquarituba, 02 de fevereiro de 2015.</t>
  </si>
  <si>
    <t>SANTA CASA DE MISERICÓRDIA DE TAQUARITUBA</t>
  </si>
  <si>
    <t>recibo</t>
  </si>
  <si>
    <t>ministério da fazenda</t>
  </si>
  <si>
    <t>imposto s/ serviço</t>
  </si>
  <si>
    <t>Georgina Costa de Oliveira Silva</t>
  </si>
  <si>
    <t xml:space="preserve">Georgina Cota de Oliveira Silva </t>
  </si>
  <si>
    <t xml:space="preserve">deposito </t>
  </si>
  <si>
    <t>Santa Casa de Misericórdia de Taquarituba</t>
  </si>
  <si>
    <t>pagto pessoal</t>
  </si>
  <si>
    <t>ministerio da fazenda</t>
  </si>
  <si>
    <t>parte</t>
  </si>
  <si>
    <t>SANTA CASA DE MISERICPORDIA DE TAQUARITUBA</t>
  </si>
  <si>
    <t>PMT</t>
  </si>
  <si>
    <t xml:space="preserve">ministerio da fazenda </t>
  </si>
  <si>
    <t>Georgina Costa Oliveira Silva</t>
  </si>
  <si>
    <t xml:space="preserve">Georgina Costa de Oliveira Silva </t>
  </si>
  <si>
    <t xml:space="preserve">SANTA CASA DE MISERICÓRDIA DE TAQUARITUBA </t>
  </si>
  <si>
    <t>imposto s/serviço</t>
  </si>
  <si>
    <t>Georgiona Costa de Oliveira Silva</t>
  </si>
  <si>
    <t xml:space="preserve">Santa Casa de Misericórdia de Taquarituba </t>
  </si>
  <si>
    <t>COORDENADORIA MUNICIPAL DE SAÚDE</t>
  </si>
  <si>
    <t>Georina da costa Oliveira Silva</t>
  </si>
  <si>
    <t xml:space="preserve">folha de pagto </t>
  </si>
  <si>
    <r>
      <t xml:space="preserve">                       </t>
    </r>
    <r>
      <rPr>
        <b/>
        <sz val="11"/>
        <rFont val="Arial"/>
        <family val="2"/>
      </rPr>
      <t>COORDENADORIA MUNICIPAL DA SAÚDE</t>
    </r>
  </si>
  <si>
    <t xml:space="preserve">março </t>
  </si>
  <si>
    <t>maio</t>
  </si>
  <si>
    <t>julho</t>
  </si>
  <si>
    <t xml:space="preserve">agosto </t>
  </si>
  <si>
    <t>setembro</t>
  </si>
  <si>
    <t>outubro</t>
  </si>
  <si>
    <t>novembro</t>
  </si>
  <si>
    <t>Taquarituba, 10 de janeiro de 2016</t>
  </si>
  <si>
    <t xml:space="preserve">saldo a transportar </t>
  </si>
  <si>
    <t>taquarituba , 10 de dezembro de 2016</t>
  </si>
  <si>
    <t>teto mac</t>
  </si>
  <si>
    <t>BB- 42.007-7</t>
  </si>
  <si>
    <t>janeiro</t>
  </si>
  <si>
    <t>sdo</t>
  </si>
  <si>
    <t>17.02.16</t>
  </si>
  <si>
    <t>deposito</t>
  </si>
  <si>
    <t>012/16</t>
  </si>
  <si>
    <t>01.01.16</t>
  </si>
  <si>
    <t>posto zanforlin</t>
  </si>
  <si>
    <t>52476850/0002-45</t>
  </si>
  <si>
    <t>nf 9042</t>
  </si>
  <si>
    <t>05.01.16</t>
  </si>
  <si>
    <t>fresenius kabi brasil</t>
  </si>
  <si>
    <t>49324221/0001-04</t>
  </si>
  <si>
    <t>nf 373409</t>
  </si>
  <si>
    <t>08.01.16</t>
  </si>
  <si>
    <t>jofran</t>
  </si>
  <si>
    <t>59902262/0001-94</t>
  </si>
  <si>
    <t>nf 14059</t>
  </si>
  <si>
    <t>12.01.16</t>
  </si>
  <si>
    <t xml:space="preserve">supermed </t>
  </si>
  <si>
    <t>11206099/0002-80</t>
  </si>
  <si>
    <t>nf 263627</t>
  </si>
  <si>
    <t>sabesp</t>
  </si>
  <si>
    <t>despesas diversas</t>
  </si>
  <si>
    <t>medicamentos</t>
  </si>
  <si>
    <t>material de higiene</t>
  </si>
  <si>
    <t>agua</t>
  </si>
  <si>
    <t>servimed</t>
  </si>
  <si>
    <t>44463156/0006-99</t>
  </si>
  <si>
    <t>nf 509860</t>
  </si>
  <si>
    <t xml:space="preserve">anbioton </t>
  </si>
  <si>
    <t>11260846/0001-87</t>
  </si>
  <si>
    <t>nf 24294</t>
  </si>
  <si>
    <t>13.01.16</t>
  </si>
  <si>
    <t xml:space="preserve">sóquimica </t>
  </si>
  <si>
    <t>59225268/0001-74</t>
  </si>
  <si>
    <t>nf 42880</t>
  </si>
  <si>
    <t>jp ind fqrmaceutica</t>
  </si>
  <si>
    <t>55972087/0001-50</t>
  </si>
  <si>
    <t>nf 80320</t>
  </si>
  <si>
    <t>c.m. hospitalar</t>
  </si>
  <si>
    <t>12420164/0003-19</t>
  </si>
  <si>
    <t>nf 1103706</t>
  </si>
  <si>
    <t>14.01.16</t>
  </si>
  <si>
    <t xml:space="preserve">servlimp prod de higiene </t>
  </si>
  <si>
    <t>10348911/0001-68</t>
  </si>
  <si>
    <t>nf 11917</t>
  </si>
  <si>
    <t xml:space="preserve">jofran </t>
  </si>
  <si>
    <t>nf 14076</t>
  </si>
  <si>
    <t>nf 42910</t>
  </si>
  <si>
    <t>nf 1104673</t>
  </si>
  <si>
    <t>15.01.16</t>
  </si>
  <si>
    <t>19.01.16</t>
  </si>
  <si>
    <t>white martins</t>
  </si>
  <si>
    <t>35820448/0095-16</t>
  </si>
  <si>
    <t xml:space="preserve">oxigenio </t>
  </si>
  <si>
    <t>nf 10533</t>
  </si>
  <si>
    <t>nf 516575</t>
  </si>
  <si>
    <t>rioclarense</t>
  </si>
  <si>
    <t>67729178/0004-91</t>
  </si>
  <si>
    <t>material hospitalar</t>
  </si>
  <si>
    <t>nf 727135</t>
  </si>
  <si>
    <t>sódrogas</t>
  </si>
  <si>
    <t>09615457/0001-85</t>
  </si>
  <si>
    <t>nf 127714</t>
  </si>
  <si>
    <t>nf 23493</t>
  </si>
  <si>
    <t>21.01.16</t>
  </si>
  <si>
    <t>nf 80573</t>
  </si>
  <si>
    <t>22.01.16</t>
  </si>
  <si>
    <t>nf 23515</t>
  </si>
  <si>
    <t xml:space="preserve">r.s. distrib e atacado </t>
  </si>
  <si>
    <t>19807131/0001-03</t>
  </si>
  <si>
    <t>nf 323</t>
  </si>
  <si>
    <t xml:space="preserve">rioclarense </t>
  </si>
  <si>
    <t>67729178/00004-91</t>
  </si>
  <si>
    <t>nf 728329</t>
  </si>
  <si>
    <t>22.01.19</t>
  </si>
  <si>
    <t>nf 1111464</t>
  </si>
  <si>
    <t>23.01.16</t>
  </si>
  <si>
    <t xml:space="preserve">kid lixo </t>
  </si>
  <si>
    <t>64548290/0001-95</t>
  </si>
  <si>
    <t>nf 13093</t>
  </si>
  <si>
    <t>25.01.16</t>
  </si>
  <si>
    <t>cia de luz</t>
  </si>
  <si>
    <t>prestação de serviço</t>
  </si>
  <si>
    <t>cremed</t>
  </si>
  <si>
    <t>nf 26860</t>
  </si>
  <si>
    <t>15318299/0001-02</t>
  </si>
  <si>
    <t>nf 1541</t>
  </si>
  <si>
    <t>26.01.16</t>
  </si>
  <si>
    <t>nf 171804</t>
  </si>
  <si>
    <t>nf 25020</t>
  </si>
  <si>
    <t>nf 43124</t>
  </si>
  <si>
    <t>nf 127898</t>
  </si>
  <si>
    <t>27.01.16</t>
  </si>
  <si>
    <t>nf 12034</t>
  </si>
  <si>
    <t xml:space="preserve">diverlav </t>
  </si>
  <si>
    <t>67543918/0001-58</t>
  </si>
  <si>
    <t>nf 21664</t>
  </si>
  <si>
    <t>28.01.16</t>
  </si>
  <si>
    <t xml:space="preserve">mult med </t>
  </si>
  <si>
    <t>62334156/0001-66</t>
  </si>
  <si>
    <t>manutenção</t>
  </si>
  <si>
    <t>nf 18112</t>
  </si>
  <si>
    <t>31.01.16</t>
  </si>
  <si>
    <t>01.02.16</t>
  </si>
  <si>
    <t>combustivel</t>
  </si>
  <si>
    <t>nf 9268</t>
  </si>
  <si>
    <t xml:space="preserve">dognani &amp; santos </t>
  </si>
  <si>
    <t>11808103/0001-07</t>
  </si>
  <si>
    <t>nf 510</t>
  </si>
  <si>
    <t>02.02.16</t>
  </si>
  <si>
    <t xml:space="preserve">taguai serviços médicos </t>
  </si>
  <si>
    <t>22978051/0001-25</t>
  </si>
  <si>
    <t>nf 68</t>
  </si>
  <si>
    <t>nf 67</t>
  </si>
  <si>
    <t xml:space="preserve">almeida &amp; marcoski </t>
  </si>
  <si>
    <t>06960833/0001-80</t>
  </si>
  <si>
    <t>nf 372</t>
  </si>
  <si>
    <t>nf 371</t>
  </si>
  <si>
    <t xml:space="preserve">rodrigues e politori </t>
  </si>
  <si>
    <t>09211378/0001-09</t>
  </si>
  <si>
    <t>nf 456</t>
  </si>
  <si>
    <t>nf 455</t>
  </si>
  <si>
    <t>clinica médica monteiro</t>
  </si>
  <si>
    <t>10981052/0001-40</t>
  </si>
  <si>
    <t>nf 173</t>
  </si>
  <si>
    <t xml:space="preserve">clinica odont e médica milleo </t>
  </si>
  <si>
    <t>04809223/0001-55</t>
  </si>
  <si>
    <t>nf 1948</t>
  </si>
  <si>
    <t>nf 370</t>
  </si>
  <si>
    <t>03.02.16</t>
  </si>
  <si>
    <t>nf 373</t>
  </si>
  <si>
    <t>11.02.16</t>
  </si>
  <si>
    <t>pongeluppe</t>
  </si>
  <si>
    <t>02243189/0001-79</t>
  </si>
  <si>
    <t>nf 1023</t>
  </si>
  <si>
    <t>15.02.16</t>
  </si>
  <si>
    <t xml:space="preserve">almeida e chamorro </t>
  </si>
  <si>
    <t>04510375/0001-52</t>
  </si>
  <si>
    <t>nf 378</t>
  </si>
  <si>
    <t>16.02.16</t>
  </si>
  <si>
    <t>clinica medica milleo</t>
  </si>
  <si>
    <t>nf 1984</t>
  </si>
  <si>
    <t>18.02.16</t>
  </si>
  <si>
    <t xml:space="preserve">gastaldelo e melo </t>
  </si>
  <si>
    <t>06117068/0001-31</t>
  </si>
  <si>
    <t>nf 262</t>
  </si>
  <si>
    <t>21.02.16</t>
  </si>
  <si>
    <t>vivo</t>
  </si>
  <si>
    <t>22.02.16</t>
  </si>
  <si>
    <t xml:space="preserve">m.gabriel </t>
  </si>
  <si>
    <t>46061206/0001-22</t>
  </si>
  <si>
    <t>generos alimenticios</t>
  </si>
  <si>
    <t>nf805-782-788</t>
  </si>
  <si>
    <t>795-806</t>
  </si>
  <si>
    <t>cema centro anestesiologico</t>
  </si>
  <si>
    <t>04124037/0001-82</t>
  </si>
  <si>
    <t>nf 1256</t>
  </si>
  <si>
    <t>25.02.16</t>
  </si>
  <si>
    <t>denise rod. Bergamo</t>
  </si>
  <si>
    <t>fevereiro</t>
  </si>
  <si>
    <t xml:space="preserve">sdo </t>
  </si>
  <si>
    <t>15.03.16</t>
  </si>
  <si>
    <t>29.01.16</t>
  </si>
  <si>
    <t>larissa milene brisola</t>
  </si>
  <si>
    <t>c.m.hospitalar</t>
  </si>
  <si>
    <t>medicamento</t>
  </si>
  <si>
    <t>nf 1118609</t>
  </si>
  <si>
    <t>nf 304779</t>
  </si>
  <si>
    <t xml:space="preserve">white martins </t>
  </si>
  <si>
    <t>oxigenio</t>
  </si>
  <si>
    <t>nf 10704</t>
  </si>
  <si>
    <t>05.02.16</t>
  </si>
  <si>
    <t>nf 1122859</t>
  </si>
  <si>
    <t>nf 732563</t>
  </si>
  <si>
    <t>10.02.16</t>
  </si>
  <si>
    <t xml:space="preserve">jp ind farmaneutica </t>
  </si>
  <si>
    <t>nf 81396</t>
  </si>
  <si>
    <t>gaz zanforlin</t>
  </si>
  <si>
    <t>01740742/0001-16</t>
  </si>
  <si>
    <t>gaz de cozinha</t>
  </si>
  <si>
    <t>nf 9767</t>
  </si>
  <si>
    <t>12.02.16</t>
  </si>
  <si>
    <t xml:space="preserve">industrias quimica tres poderes </t>
  </si>
  <si>
    <t>55352223/0001-00</t>
  </si>
  <si>
    <t>nf 13029</t>
  </si>
  <si>
    <t xml:space="preserve">servimed </t>
  </si>
  <si>
    <t>44463156/0007-70</t>
  </si>
  <si>
    <t>nf 822133</t>
  </si>
  <si>
    <t>nf 19221</t>
  </si>
  <si>
    <t>nf 1130168</t>
  </si>
  <si>
    <t>nf 81773</t>
  </si>
  <si>
    <t>17.02.17</t>
  </si>
  <si>
    <t>drogaria chamorro</t>
  </si>
  <si>
    <t>53042297/0001-17</t>
  </si>
  <si>
    <t>nf 833</t>
  </si>
  <si>
    <t xml:space="preserve">soma </t>
  </si>
  <si>
    <t>03469472/0001-86</t>
  </si>
  <si>
    <t>nf 31541</t>
  </si>
  <si>
    <t>12420164/0001-07</t>
  </si>
  <si>
    <t>nf 1132035</t>
  </si>
  <si>
    <t>nf 1131904</t>
  </si>
  <si>
    <t>19.02.16</t>
  </si>
  <si>
    <t>nf 14358</t>
  </si>
  <si>
    <t>nf 10566</t>
  </si>
  <si>
    <t>nf 83247</t>
  </si>
  <si>
    <t xml:space="preserve">panamedical </t>
  </si>
  <si>
    <t>65482309/0001-00</t>
  </si>
  <si>
    <t>nf 18241</t>
  </si>
  <si>
    <t>23.02.16</t>
  </si>
  <si>
    <t xml:space="preserve">j.g.moriya </t>
  </si>
  <si>
    <t>67882621/0002-06</t>
  </si>
  <si>
    <t>nf 37338</t>
  </si>
  <si>
    <t>29.02.16</t>
  </si>
  <si>
    <t>gisele santos nunes</t>
  </si>
  <si>
    <t>micheli de faveri</t>
  </si>
  <si>
    <t>naiana borges</t>
  </si>
  <si>
    <t>ademir de oliveira</t>
  </si>
  <si>
    <t>diana rosalina vaz</t>
  </si>
  <si>
    <t>aleandro benedito oliveira</t>
  </si>
  <si>
    <t>valdineia ap. g. leme</t>
  </si>
  <si>
    <t>karina perez gabriel</t>
  </si>
  <si>
    <t>03.03.16</t>
  </si>
  <si>
    <t>almeida e chamorro</t>
  </si>
  <si>
    <t>04510375/0001-07</t>
  </si>
  <si>
    <t>prestação de seerviço</t>
  </si>
  <si>
    <t>nf 379</t>
  </si>
  <si>
    <t>cema</t>
  </si>
  <si>
    <t>nf 1263</t>
  </si>
  <si>
    <t>07.03.16</t>
  </si>
  <si>
    <t>nf 380</t>
  </si>
  <si>
    <t>taguai serviços médicos</t>
  </si>
  <si>
    <t>nf 79</t>
  </si>
  <si>
    <t xml:space="preserve">clinica odont e med milleo </t>
  </si>
  <si>
    <t>nf 2032</t>
  </si>
  <si>
    <t>08.03.16</t>
  </si>
  <si>
    <t>almeida e marcoski</t>
  </si>
  <si>
    <t>11.03.16</t>
  </si>
  <si>
    <t>nf 476</t>
  </si>
  <si>
    <t>14.03.16</t>
  </si>
  <si>
    <t>nf 2041</t>
  </si>
  <si>
    <t>gastaldelo e melo</t>
  </si>
  <si>
    <t>nf 267</t>
  </si>
  <si>
    <t>17.03.16</t>
  </si>
  <si>
    <t>04.809.223/0001-55</t>
  </si>
  <si>
    <t>nf 2043</t>
  </si>
  <si>
    <t>31.03.16</t>
  </si>
  <si>
    <t>nf 1287</t>
  </si>
  <si>
    <t>Taquarituba, 20.03.2016</t>
  </si>
  <si>
    <t>61758447/0001-19</t>
  </si>
  <si>
    <t>materiais diversos</t>
  </si>
  <si>
    <t>nf 4182</t>
  </si>
  <si>
    <t>nf 77</t>
  </si>
  <si>
    <t>kian comercial de peças</t>
  </si>
  <si>
    <t>felitti</t>
  </si>
  <si>
    <t>62436423/0001-30</t>
  </si>
  <si>
    <t>02.01.16</t>
  </si>
  <si>
    <t>clelia ap. soares n. santos</t>
  </si>
  <si>
    <t>tatiana ap. silva</t>
  </si>
  <si>
    <t>diane aparecida barbieri</t>
  </si>
  <si>
    <t>quelmi yone ferraz</t>
  </si>
  <si>
    <t>cleide conceição nunes</t>
  </si>
  <si>
    <t>nf 454</t>
  </si>
  <si>
    <t>dilceia ap. de oliveira</t>
  </si>
  <si>
    <t>19493241/0001-48</t>
  </si>
  <si>
    <t>nf 430</t>
  </si>
  <si>
    <t>josé corsino sandy</t>
  </si>
  <si>
    <t>16624980/0001-33</t>
  </si>
  <si>
    <t>nf 80</t>
  </si>
  <si>
    <t>20.01.16</t>
  </si>
  <si>
    <t>JM com de prod cirurgicos</t>
  </si>
  <si>
    <t>08030601/0001-59</t>
  </si>
  <si>
    <r>
      <t>nf</t>
    </r>
    <r>
      <rPr>
        <sz val="8"/>
        <rFont val="Arial"/>
        <family val="2"/>
      </rPr>
      <t>16047/16048</t>
    </r>
  </si>
  <si>
    <t xml:space="preserve">pvt com e manut </t>
  </si>
  <si>
    <t>65840795/0001-91</t>
  </si>
  <si>
    <t xml:space="preserve">desp c/ escritório </t>
  </si>
  <si>
    <t>nf 2629</t>
  </si>
  <si>
    <t>cirurgica paulista</t>
  </si>
  <si>
    <t>05768154/0001-41</t>
  </si>
  <si>
    <t>nf 48673</t>
  </si>
  <si>
    <t>adriano josé rodrigues</t>
  </si>
  <si>
    <t>dayane cristina caldena</t>
  </si>
  <si>
    <t>marisa cristina dos santos</t>
  </si>
  <si>
    <t xml:space="preserve">kateucia adriana pereira </t>
  </si>
  <si>
    <t>clinica carvalho</t>
  </si>
  <si>
    <t>09393149/0001-52</t>
  </si>
  <si>
    <t>nf 71</t>
  </si>
  <si>
    <t>26.02.16</t>
  </si>
  <si>
    <t>r.s. distrib e atacado variedades</t>
  </si>
  <si>
    <t>nf 344</t>
  </si>
  <si>
    <t>28.03.16</t>
  </si>
  <si>
    <t>julia beatriz coelho</t>
  </si>
  <si>
    <t>24009644/0001-09</t>
  </si>
  <si>
    <t>nf 7</t>
  </si>
  <si>
    <t>teto  mac</t>
  </si>
  <si>
    <t>15.04.16</t>
  </si>
  <si>
    <t>Doce Pão supermecado</t>
  </si>
  <si>
    <t>07866845/0001-03</t>
  </si>
  <si>
    <t>generoa alimentícios</t>
  </si>
  <si>
    <t>nf 1644</t>
  </si>
  <si>
    <t>papelaria CGC ltda</t>
  </si>
  <si>
    <t>08774873/0001-63</t>
  </si>
  <si>
    <t xml:space="preserve">material de escritório </t>
  </si>
  <si>
    <t>nf 8220</t>
  </si>
  <si>
    <t>RS administradora e pres serv.lt</t>
  </si>
  <si>
    <t>02365154/0001-02</t>
  </si>
  <si>
    <t>nf 3247</t>
  </si>
  <si>
    <t xml:space="preserve">white marthins </t>
  </si>
  <si>
    <t>nf 140499</t>
  </si>
  <si>
    <t>embraq</t>
  </si>
  <si>
    <t>05357839/0001-03</t>
  </si>
  <si>
    <t>nf 481</t>
  </si>
  <si>
    <t>22.03.16</t>
  </si>
  <si>
    <t>r.campoi</t>
  </si>
  <si>
    <t>08638292/0001-02</t>
  </si>
  <si>
    <t>nf 34688</t>
  </si>
  <si>
    <t>gabriel e gabriel</t>
  </si>
  <si>
    <t>05248275/0001-62</t>
  </si>
  <si>
    <t>nf 6995</t>
  </si>
  <si>
    <t>nf 10579</t>
  </si>
  <si>
    <t>24.02.16</t>
  </si>
  <si>
    <t>04274988/0002-19</t>
  </si>
  <si>
    <t>ativa comer. Hosp.ltda</t>
  </si>
  <si>
    <t>nf 136856</t>
  </si>
  <si>
    <t>supermed</t>
  </si>
  <si>
    <t>nf 278893</t>
  </si>
  <si>
    <t xml:space="preserve">c.m.hospitalar </t>
  </si>
  <si>
    <t>nf 1135937</t>
  </si>
  <si>
    <t>servilimp</t>
  </si>
  <si>
    <t xml:space="preserve">material de higiene </t>
  </si>
  <si>
    <t>nf 12341</t>
  </si>
  <si>
    <t xml:space="preserve">christiene gabriel- </t>
  </si>
  <si>
    <t>67859413/0001-05</t>
  </si>
  <si>
    <t>nf 3059</t>
  </si>
  <si>
    <t>nf 12953</t>
  </si>
  <si>
    <t>nf 34282</t>
  </si>
  <si>
    <t>nf 1140416</t>
  </si>
  <si>
    <t>nf 1140582</t>
  </si>
  <si>
    <t>12420164/0001-57</t>
  </si>
  <si>
    <t>nf 309133</t>
  </si>
  <si>
    <t xml:space="preserve">mamed comercial </t>
  </si>
  <si>
    <t>21608296/0001-06</t>
  </si>
  <si>
    <t>nf 591</t>
  </si>
  <si>
    <t>r.s.distribe atacado variedades lt</t>
  </si>
  <si>
    <t>nf 346</t>
  </si>
  <si>
    <t>01.03.16</t>
  </si>
  <si>
    <t>nf 10608</t>
  </si>
  <si>
    <t xml:space="preserve">elias de carvalho </t>
  </si>
  <si>
    <t>09580092/0001-09</t>
  </si>
  <si>
    <t>nf 2483</t>
  </si>
  <si>
    <t>02.03.16</t>
  </si>
  <si>
    <t xml:space="preserve">auto posto zanforlin </t>
  </si>
  <si>
    <t>material diversos</t>
  </si>
  <si>
    <t>nf 9550</t>
  </si>
  <si>
    <t>maquina santo andré</t>
  </si>
  <si>
    <t>16889608/0001-59</t>
  </si>
  <si>
    <t xml:space="preserve">manutenção </t>
  </si>
  <si>
    <t>nf 1004</t>
  </si>
  <si>
    <t>nf 1151150</t>
  </si>
  <si>
    <t>nf 1143878</t>
  </si>
  <si>
    <t>nf 1143687</t>
  </si>
  <si>
    <t>nf 309823</t>
  </si>
  <si>
    <t>pontamed</t>
  </si>
  <si>
    <t>02816696/0001-54</t>
  </si>
  <si>
    <t>nf  76613</t>
  </si>
  <si>
    <t>dognani &amp; santos</t>
  </si>
  <si>
    <t>nf 531</t>
  </si>
  <si>
    <t>04.03.16</t>
  </si>
  <si>
    <t>fuji film</t>
  </si>
  <si>
    <t>60397874/0001-56</t>
  </si>
  <si>
    <t>nf 170867</t>
  </si>
  <si>
    <t>nf 23557</t>
  </si>
  <si>
    <t>05.03.16</t>
  </si>
  <si>
    <t>nf 141236</t>
  </si>
  <si>
    <t>nf 8444</t>
  </si>
  <si>
    <t>nf 283189</t>
  </si>
  <si>
    <t>macromed</t>
  </si>
  <si>
    <t>53246997/0001-20</t>
  </si>
  <si>
    <t>nf 398991</t>
  </si>
  <si>
    <t>cremer</t>
  </si>
  <si>
    <t>82641325/0043-77</t>
  </si>
  <si>
    <t>material</t>
  </si>
  <si>
    <t>nf 246395</t>
  </si>
  <si>
    <t>f.m.goes</t>
  </si>
  <si>
    <t>01779109/0001-31</t>
  </si>
  <si>
    <t>nf 720</t>
  </si>
  <si>
    <t xml:space="preserve">pongeluppe </t>
  </si>
  <si>
    <t>nf 1040</t>
  </si>
  <si>
    <t>nf 37654</t>
  </si>
  <si>
    <t>nf 19292</t>
  </si>
  <si>
    <t>09.03.16</t>
  </si>
  <si>
    <t>augusti e romano</t>
  </si>
  <si>
    <t>07106639/0001-03</t>
  </si>
  <si>
    <t xml:space="preserve">material de escritorio </t>
  </si>
  <si>
    <t>nf 3876</t>
  </si>
  <si>
    <t>10.03.16</t>
  </si>
  <si>
    <t>ortop inst cirurgico ltda</t>
  </si>
  <si>
    <t>02510577/0001-79</t>
  </si>
  <si>
    <t xml:space="preserve">material permanente </t>
  </si>
  <si>
    <t>nf 5518</t>
  </si>
  <si>
    <t xml:space="preserve">r.s admins e prest de serviços </t>
  </si>
  <si>
    <t>nf 3438</t>
  </si>
  <si>
    <t>12420164/0001-19</t>
  </si>
  <si>
    <t>nf 1151085</t>
  </si>
  <si>
    <t>nf 10763</t>
  </si>
  <si>
    <t>gama sonic</t>
  </si>
  <si>
    <t>54485875/0001-50</t>
  </si>
  <si>
    <t>nf 592</t>
  </si>
  <si>
    <t>ednea cristina toledo</t>
  </si>
  <si>
    <t>04329661/0001-16</t>
  </si>
  <si>
    <t xml:space="preserve">nf 23 </t>
  </si>
  <si>
    <t>nf 286150</t>
  </si>
  <si>
    <t>16.03.16</t>
  </si>
  <si>
    <t>jp ind farm s/a</t>
  </si>
  <si>
    <t>nf 82985</t>
  </si>
  <si>
    <t>04274988/0001-38</t>
  </si>
  <si>
    <t>nf 12778</t>
  </si>
  <si>
    <t>m.gabriel &amp; cia ltda</t>
  </si>
  <si>
    <t>815/796/826</t>
  </si>
  <si>
    <t>813//818</t>
  </si>
  <si>
    <t>Taquarituba, 20 de abril de 2016</t>
  </si>
  <si>
    <t>nf 8526</t>
  </si>
  <si>
    <t>18.03.16</t>
  </si>
  <si>
    <t>nf 401745</t>
  </si>
  <si>
    <t xml:space="preserve">josé ap. veiga </t>
  </si>
  <si>
    <t>12239365/0001-52</t>
  </si>
  <si>
    <t xml:space="preserve">material diversos </t>
  </si>
  <si>
    <t>nf 462</t>
  </si>
  <si>
    <t>21.03.16</t>
  </si>
  <si>
    <t xml:space="preserve">pvt com e man de móveis </t>
  </si>
  <si>
    <t>nf 2849</t>
  </si>
  <si>
    <t>nf 1158480</t>
  </si>
  <si>
    <t>nf 747199</t>
  </si>
  <si>
    <t>nf 288592</t>
  </si>
  <si>
    <t>sóquimica lab ltda</t>
  </si>
  <si>
    <t>15066184/0001-60</t>
  </si>
  <si>
    <t>nf 44565</t>
  </si>
  <si>
    <t>nf 402148</t>
  </si>
  <si>
    <t>nf 357</t>
  </si>
  <si>
    <t>nf 288209</t>
  </si>
  <si>
    <t>nf 288656</t>
  </si>
  <si>
    <t>nf 176526</t>
  </si>
  <si>
    <t>29.03.16</t>
  </si>
  <si>
    <t>nf 7058</t>
  </si>
  <si>
    <t>nf 176968</t>
  </si>
  <si>
    <t>nf 403787</t>
  </si>
  <si>
    <t xml:space="preserve">josé benedito chagas </t>
  </si>
  <si>
    <t>16810964/0001-35</t>
  </si>
  <si>
    <t>nf 47</t>
  </si>
  <si>
    <t>01.04.16</t>
  </si>
  <si>
    <t>auro posto zanforlin</t>
  </si>
  <si>
    <t>diversos</t>
  </si>
  <si>
    <t>nf 9770</t>
  </si>
  <si>
    <t>cema-centro medico anest</t>
  </si>
  <si>
    <t>nf 1289</t>
  </si>
  <si>
    <t>04.04.16</t>
  </si>
  <si>
    <t xml:space="preserve">com de gas zanforlin </t>
  </si>
  <si>
    <t>gas p/ cozinha</t>
  </si>
  <si>
    <t>nf 10091</t>
  </si>
  <si>
    <t xml:space="preserve">taguai servilos médicos ltda </t>
  </si>
  <si>
    <t>nf 098</t>
  </si>
  <si>
    <t>clinica med monteiro gomes</t>
  </si>
  <si>
    <t>nf 182</t>
  </si>
  <si>
    <t>rodrigues e politori</t>
  </si>
  <si>
    <t>nf 486</t>
  </si>
  <si>
    <t>nf 487</t>
  </si>
  <si>
    <t>06.04.16</t>
  </si>
  <si>
    <t>nf 552</t>
  </si>
  <si>
    <t>08.04.16</t>
  </si>
  <si>
    <t>nf 383</t>
  </si>
  <si>
    <t>nf 2089</t>
  </si>
  <si>
    <t>clinica odont e med milleo</t>
  </si>
  <si>
    <t>11.04.16</t>
  </si>
  <si>
    <t>855/869/901</t>
  </si>
  <si>
    <t>886/902</t>
  </si>
  <si>
    <t>18.04.16</t>
  </si>
  <si>
    <t>gastaldelo melo e cia lt</t>
  </si>
  <si>
    <t>nf 272</t>
  </si>
  <si>
    <t>nf 1298</t>
  </si>
  <si>
    <t>nf 1279</t>
  </si>
  <si>
    <t>14.04.16</t>
  </si>
  <si>
    <t xml:space="preserve">jm com de prod </t>
  </si>
  <si>
    <t>16350/16351</t>
  </si>
  <si>
    <t>16352/16353/16332</t>
  </si>
  <si>
    <t>25.04.16</t>
  </si>
  <si>
    <t>cia sta cruz</t>
  </si>
  <si>
    <t>26.04.16</t>
  </si>
  <si>
    <t>denise rod a bergamo</t>
  </si>
  <si>
    <t>29.04.16</t>
  </si>
  <si>
    <t>nf 1305</t>
  </si>
  <si>
    <t>nf 385</t>
  </si>
  <si>
    <t>nf 501</t>
  </si>
  <si>
    <t>abril</t>
  </si>
  <si>
    <t>12/2016</t>
  </si>
  <si>
    <t>diverlav</t>
  </si>
  <si>
    <t>nf 21972</t>
  </si>
  <si>
    <t>MTC  com de tintas</t>
  </si>
  <si>
    <t>06967436/0001-30</t>
  </si>
  <si>
    <t>nf 2549</t>
  </si>
  <si>
    <t>crmed prod hosp</t>
  </si>
  <si>
    <t xml:space="preserve">material hospitalar </t>
  </si>
  <si>
    <t>nf 1578</t>
  </si>
  <si>
    <t>cm hospitalar</t>
  </si>
  <si>
    <t>nf 10767</t>
  </si>
  <si>
    <t>26.03.16</t>
  </si>
  <si>
    <t>material permanente</t>
  </si>
  <si>
    <t>nf 29</t>
  </si>
  <si>
    <t>30.03.16</t>
  </si>
  <si>
    <t>nf 22320</t>
  </si>
  <si>
    <t>fujifilm do brasil</t>
  </si>
  <si>
    <t>nf 171834</t>
  </si>
  <si>
    <t>nf 884833</t>
  </si>
  <si>
    <t xml:space="preserve">clinica médica carvalho </t>
  </si>
  <si>
    <t>05.04.16</t>
  </si>
  <si>
    <t>nf 315672</t>
  </si>
  <si>
    <t xml:space="preserve">alban </t>
  </si>
  <si>
    <t>66908955/0001-50</t>
  </si>
  <si>
    <t>nf 84188</t>
  </si>
  <si>
    <t xml:space="preserve">eva margarida oliveira </t>
  </si>
  <si>
    <t>14038116/0001-24</t>
  </si>
  <si>
    <t xml:space="preserve">generos alimenticios </t>
  </si>
  <si>
    <t>nf 02</t>
  </si>
  <si>
    <t>nf 1596</t>
  </si>
  <si>
    <t>07.04.16</t>
  </si>
  <si>
    <t>c.h.lazzari</t>
  </si>
  <si>
    <t>nf 12811</t>
  </si>
  <si>
    <t>material higiene</t>
  </si>
  <si>
    <r>
      <t xml:space="preserve">nf </t>
    </r>
    <r>
      <rPr>
        <sz val="8"/>
        <rFont val="Arial"/>
        <family val="2"/>
      </rPr>
      <t>837946</t>
    </r>
  </si>
  <si>
    <t>836269/848949</t>
  </si>
  <si>
    <t xml:space="preserve">com rioclarense </t>
  </si>
  <si>
    <t>nf738041</t>
  </si>
  <si>
    <t>fresenius</t>
  </si>
  <si>
    <t>nf 3938490</t>
  </si>
  <si>
    <t>nf 14763</t>
  </si>
  <si>
    <t>12.04.16</t>
  </si>
  <si>
    <t xml:space="preserve">rs adm e prest de serv ltda </t>
  </si>
  <si>
    <t>nf 3612</t>
  </si>
  <si>
    <t>13.04.16</t>
  </si>
  <si>
    <t xml:space="preserve">macromed </t>
  </si>
  <si>
    <t>nf 407891</t>
  </si>
  <si>
    <t xml:space="preserve">mega doce pão </t>
  </si>
  <si>
    <t>nf 1759</t>
  </si>
  <si>
    <t>nf 896378</t>
  </si>
  <si>
    <t>nf 297009</t>
  </si>
  <si>
    <t>nf 1179217</t>
  </si>
  <si>
    <t>nf 297323</t>
  </si>
  <si>
    <t>nf 408503</t>
  </si>
  <si>
    <t xml:space="preserve">pvt com e man </t>
  </si>
  <si>
    <t>nf 3026</t>
  </si>
  <si>
    <t>19.04.16</t>
  </si>
  <si>
    <t>11206099/0002-07</t>
  </si>
  <si>
    <t>nf 299186</t>
  </si>
  <si>
    <t>nf 1183108</t>
  </si>
  <si>
    <t>nf 172520</t>
  </si>
  <si>
    <t xml:space="preserve">diagnostica soreocaba </t>
  </si>
  <si>
    <t>11873297/0001-16</t>
  </si>
  <si>
    <t>nf 7925</t>
  </si>
  <si>
    <t>nf 902910</t>
  </si>
  <si>
    <t>nf 78637</t>
  </si>
  <si>
    <t>22.04.16</t>
  </si>
  <si>
    <t>nf 172629</t>
  </si>
  <si>
    <t>27.04.16</t>
  </si>
  <si>
    <t>nf 172796</t>
  </si>
  <si>
    <t>30.04.16</t>
  </si>
  <si>
    <t xml:space="preserve"> ministerio da fazenda </t>
  </si>
  <si>
    <t xml:space="preserve">sindicato </t>
  </si>
  <si>
    <t xml:space="preserve">biomed </t>
  </si>
  <si>
    <t>nf 588</t>
  </si>
  <si>
    <t>nf 589</t>
  </si>
  <si>
    <t xml:space="preserve">alexsandro roman </t>
  </si>
  <si>
    <t>nf 124</t>
  </si>
  <si>
    <t>sta casa de avaré</t>
  </si>
  <si>
    <t>44584019/0001-06</t>
  </si>
  <si>
    <t>nf 1315</t>
  </si>
  <si>
    <t>06.03.16</t>
  </si>
  <si>
    <t>nf 1316</t>
  </si>
  <si>
    <t xml:space="preserve">clinica med odont taguai </t>
  </si>
  <si>
    <t>08706551/0001-87</t>
  </si>
  <si>
    <t>nf 418</t>
  </si>
  <si>
    <t>laboratorio de anatomia</t>
  </si>
  <si>
    <t>54710082/0001-97</t>
  </si>
  <si>
    <t>nf 4558</t>
  </si>
  <si>
    <t>24.03.16</t>
  </si>
  <si>
    <t>nf 1337</t>
  </si>
  <si>
    <t>nf 1325</t>
  </si>
  <si>
    <t>nf 4651</t>
  </si>
  <si>
    <t xml:space="preserve">biomed laboratorio </t>
  </si>
  <si>
    <t>50800416/0001-62</t>
  </si>
  <si>
    <t>nf 608</t>
  </si>
  <si>
    <t>02.04.16</t>
  </si>
  <si>
    <t>nf 619</t>
  </si>
  <si>
    <t>nf 620</t>
  </si>
  <si>
    <t>nf 424</t>
  </si>
  <si>
    <t>nf 423</t>
  </si>
  <si>
    <t>12.05.16</t>
  </si>
  <si>
    <t>nf 142434</t>
  </si>
  <si>
    <t>c m hospitalar</t>
  </si>
  <si>
    <t>nf 900502</t>
  </si>
  <si>
    <t>m gabriel &amp; cia ltda</t>
  </si>
  <si>
    <t xml:space="preserve">generos alimentícios </t>
  </si>
  <si>
    <t>nf 960</t>
  </si>
  <si>
    <t xml:space="preserve">c h lazzari </t>
  </si>
  <si>
    <t>nf 12991</t>
  </si>
  <si>
    <t>nf 19415</t>
  </si>
  <si>
    <t>20.04.16</t>
  </si>
  <si>
    <t>nf 45727</t>
  </si>
  <si>
    <t>nf 904060</t>
  </si>
  <si>
    <t>nf 1184563</t>
  </si>
  <si>
    <t>23.04.16</t>
  </si>
  <si>
    <t>cecilia gobbo</t>
  </si>
  <si>
    <t>12443377/0001-02</t>
  </si>
  <si>
    <t>impressos</t>
  </si>
  <si>
    <t>nf 351</t>
  </si>
  <si>
    <t xml:space="preserve">jvd comercial ltda </t>
  </si>
  <si>
    <t>10463489/0001-91</t>
  </si>
  <si>
    <t>nf 26549</t>
  </si>
  <si>
    <t xml:space="preserve">prestação de serviço </t>
  </si>
  <si>
    <t>nf 1384</t>
  </si>
  <si>
    <t xml:space="preserve">ednea cristina toledo </t>
  </si>
  <si>
    <t>nf 139</t>
  </si>
  <si>
    <t>nf 22680</t>
  </si>
  <si>
    <t xml:space="preserve">biomed laboratório </t>
  </si>
  <si>
    <t>nf 626</t>
  </si>
  <si>
    <t>nf 1191720</t>
  </si>
  <si>
    <t xml:space="preserve">papelaria CGC ltda </t>
  </si>
  <si>
    <t xml:space="preserve">material escritorio </t>
  </si>
  <si>
    <t>nf 8868</t>
  </si>
  <si>
    <t>01.05.16</t>
  </si>
  <si>
    <t>nf 10059</t>
  </si>
  <si>
    <t>03.05.16</t>
  </si>
  <si>
    <t>nf 19437</t>
  </si>
  <si>
    <t>nf 1194771</t>
  </si>
  <si>
    <t>m t c comercio de tintas</t>
  </si>
  <si>
    <t>06967436/0001-07</t>
  </si>
  <si>
    <t>nf 2712</t>
  </si>
  <si>
    <t>nf 46204</t>
  </si>
  <si>
    <t>nf 26752</t>
  </si>
  <si>
    <t>nf 917181</t>
  </si>
  <si>
    <t>nf 303859</t>
  </si>
  <si>
    <t>nf 1392</t>
  </si>
  <si>
    <t>04.05.16</t>
  </si>
  <si>
    <t xml:space="preserve">fellitti </t>
  </si>
  <si>
    <t>62436423/0001-06</t>
  </si>
  <si>
    <t>nf 4816</t>
  </si>
  <si>
    <t>nf 571</t>
  </si>
  <si>
    <t>05.05.16</t>
  </si>
  <si>
    <t>nf 628</t>
  </si>
  <si>
    <t xml:space="preserve">laboratorio de anatomia </t>
  </si>
  <si>
    <t>nf 4782</t>
  </si>
  <si>
    <t>06.05.16</t>
  </si>
  <si>
    <t>nf 20317</t>
  </si>
  <si>
    <t>09.05.16</t>
  </si>
  <si>
    <t>nf 1199510</t>
  </si>
  <si>
    <t>nf 1848</t>
  </si>
  <si>
    <t>jofran ltda</t>
  </si>
  <si>
    <t>nf 15023</t>
  </si>
  <si>
    <t>nf 923252</t>
  </si>
  <si>
    <t>10.05.16</t>
  </si>
  <si>
    <t>nf 925558</t>
  </si>
  <si>
    <t xml:space="preserve">fresenius </t>
  </si>
  <si>
    <t>nf 402023</t>
  </si>
  <si>
    <t>12420164/0003-07</t>
  </si>
  <si>
    <t>nf 1200693</t>
  </si>
  <si>
    <t>nf 1201001</t>
  </si>
  <si>
    <t>nf 414462</t>
  </si>
  <si>
    <t>nf 306357</t>
  </si>
  <si>
    <t>nf 387</t>
  </si>
  <si>
    <t>nf 388</t>
  </si>
  <si>
    <t>177889/10822</t>
  </si>
  <si>
    <t>11.05.16</t>
  </si>
  <si>
    <t>nf 1201284</t>
  </si>
  <si>
    <t>12530164/0003-19</t>
  </si>
  <si>
    <t>nf 1201264</t>
  </si>
  <si>
    <t xml:space="preserve">ativa </t>
  </si>
  <si>
    <t>nf 140802</t>
  </si>
  <si>
    <t>nf 414764</t>
  </si>
  <si>
    <t>almeida &amp; marcoski</t>
  </si>
  <si>
    <t>06.960833/0001-80</t>
  </si>
  <si>
    <t>05960833/0001-80</t>
  </si>
  <si>
    <t>nf 395</t>
  </si>
  <si>
    <t>nf 394</t>
  </si>
  <si>
    <t>nf 515</t>
  </si>
  <si>
    <t xml:space="preserve">sabesp </t>
  </si>
  <si>
    <t>nf 79520</t>
  </si>
  <si>
    <t>nf 279</t>
  </si>
  <si>
    <t>13.05.16</t>
  </si>
  <si>
    <t>fm de goes</t>
  </si>
  <si>
    <t>017794109/0001-31</t>
  </si>
  <si>
    <t>733/744</t>
  </si>
  <si>
    <t>nf 998</t>
  </si>
  <si>
    <t xml:space="preserve">gabriel e gabriel </t>
  </si>
  <si>
    <t>nf 7139</t>
  </si>
  <si>
    <t>15.05.16</t>
  </si>
  <si>
    <t>pro- rad</t>
  </si>
  <si>
    <t>87389086/0001-74</t>
  </si>
  <si>
    <t>17.05.16</t>
  </si>
  <si>
    <t xml:space="preserve">doce pão </t>
  </si>
  <si>
    <t>nf 1867</t>
  </si>
  <si>
    <t>nf 1012</t>
  </si>
  <si>
    <t>nf 309420</t>
  </si>
  <si>
    <t>nf 416154</t>
  </si>
  <si>
    <t>nf 1205612</t>
  </si>
  <si>
    <t>nf 1206423</t>
  </si>
  <si>
    <t>nf 1205579</t>
  </si>
  <si>
    <t>nf 10792</t>
  </si>
  <si>
    <t>18.05.16</t>
  </si>
  <si>
    <t xml:space="preserve">comercial rioclarense </t>
  </si>
  <si>
    <t>nf 766893</t>
  </si>
  <si>
    <t>645482290/0001-95</t>
  </si>
  <si>
    <t>nf 13958</t>
  </si>
  <si>
    <t>nf 1206930</t>
  </si>
  <si>
    <t>19.05.16</t>
  </si>
  <si>
    <t xml:space="preserve">r s adm e prest de sserviço </t>
  </si>
  <si>
    <t>nf 3797</t>
  </si>
  <si>
    <t>gas de cozinha</t>
  </si>
  <si>
    <t>com de gas zanforlin</t>
  </si>
  <si>
    <t>nf 10380</t>
  </si>
  <si>
    <t>nf 34613</t>
  </si>
  <si>
    <t>nf 2230</t>
  </si>
  <si>
    <t xml:space="preserve">neves </t>
  </si>
  <si>
    <t>04182003/0001-44</t>
  </si>
  <si>
    <t>nf 139849</t>
  </si>
  <si>
    <t>20.05.16</t>
  </si>
  <si>
    <t>nf 79870</t>
  </si>
  <si>
    <t>nf 938306</t>
  </si>
  <si>
    <t>nf 13055</t>
  </si>
  <si>
    <t>21.05.16</t>
  </si>
  <si>
    <t>22.05.16</t>
  </si>
  <si>
    <t>nf 19427</t>
  </si>
  <si>
    <t>23.05.16</t>
  </si>
  <si>
    <t>nf 27198</t>
  </si>
  <si>
    <t xml:space="preserve">crmed </t>
  </si>
  <si>
    <t>nf 1641</t>
  </si>
  <si>
    <t>nf 1210017</t>
  </si>
  <si>
    <t>nf 31536</t>
  </si>
  <si>
    <t>24.05.16</t>
  </si>
  <si>
    <t>nf 13076</t>
  </si>
  <si>
    <t>.</t>
  </si>
  <si>
    <t>nf 768983</t>
  </si>
  <si>
    <t>nf 941048</t>
  </si>
  <si>
    <t>denise rod bergamo</t>
  </si>
  <si>
    <t>25.05.16</t>
  </si>
  <si>
    <t>arpoli</t>
  </si>
  <si>
    <t>53110375/0001-70</t>
  </si>
  <si>
    <t>nf 57275</t>
  </si>
  <si>
    <t>nf 22999</t>
  </si>
  <si>
    <t>cia luze força</t>
  </si>
  <si>
    <t>26.05.16</t>
  </si>
  <si>
    <t>nf 10705</t>
  </si>
  <si>
    <t>27.05.16</t>
  </si>
  <si>
    <t>nf 20361</t>
  </si>
  <si>
    <t>12420154/0003-19</t>
  </si>
  <si>
    <t>nf 1214168</t>
  </si>
  <si>
    <t>30.05.16</t>
  </si>
  <si>
    <t>nf 1215441</t>
  </si>
  <si>
    <t xml:space="preserve">taguai serviços medicos </t>
  </si>
  <si>
    <t>nf 129</t>
  </si>
  <si>
    <t>31.05.16</t>
  </si>
  <si>
    <t>nf 527</t>
  </si>
  <si>
    <t>nf 281</t>
  </si>
  <si>
    <t>nf 20369</t>
  </si>
  <si>
    <t>junho</t>
  </si>
  <si>
    <t>13.06.16</t>
  </si>
  <si>
    <t>02.05.16</t>
  </si>
  <si>
    <t>nf 1091</t>
  </si>
  <si>
    <t xml:space="preserve">clodoaldo machado de oliveira </t>
  </si>
  <si>
    <t>48600089/0001-62</t>
  </si>
  <si>
    <t xml:space="preserve">manuteção </t>
  </si>
  <si>
    <t>nf 55</t>
  </si>
  <si>
    <t>nf 634</t>
  </si>
  <si>
    <t>01.06.16</t>
  </si>
  <si>
    <t xml:space="preserve">fresenius brasil </t>
  </si>
  <si>
    <t>nf 408504</t>
  </si>
  <si>
    <t>nf 1121</t>
  </si>
  <si>
    <t>nf 635</t>
  </si>
  <si>
    <t>02.06.16</t>
  </si>
  <si>
    <t>nf 174084</t>
  </si>
  <si>
    <t>03.06.16</t>
  </si>
  <si>
    <t>nf 20389</t>
  </si>
  <si>
    <t>04.06.16</t>
  </si>
  <si>
    <t xml:space="preserve">ariane de almeida </t>
  </si>
  <si>
    <t>04386068/0001-01</t>
  </si>
  <si>
    <t>generoa alimenticios</t>
  </si>
  <si>
    <t>nf 5347</t>
  </si>
  <si>
    <t>06.06.16</t>
  </si>
  <si>
    <t xml:space="preserve">c m hospitalar </t>
  </si>
  <si>
    <t>nf 325948</t>
  </si>
  <si>
    <t xml:space="preserve">gabriel &amp; gabriel </t>
  </si>
  <si>
    <t>nf 7224</t>
  </si>
  <si>
    <t xml:space="preserve">josé corsino r. sandy </t>
  </si>
  <si>
    <t>nf 93</t>
  </si>
  <si>
    <t>nf 92</t>
  </si>
  <si>
    <t>nf 1221226</t>
  </si>
  <si>
    <t>mega doce pão</t>
  </si>
  <si>
    <t>nf 1954</t>
  </si>
  <si>
    <t>nf 1953</t>
  </si>
  <si>
    <t>comercial rioclarense</t>
  </si>
  <si>
    <t>nf 773400</t>
  </si>
  <si>
    <t>nf 420963</t>
  </si>
  <si>
    <t>07.06.16</t>
  </si>
  <si>
    <t xml:space="preserve">cema - anestesiologico </t>
  </si>
  <si>
    <t>nf 1320</t>
  </si>
  <si>
    <t>09.06.16</t>
  </si>
  <si>
    <t>nf 403</t>
  </si>
  <si>
    <t>nf 404</t>
  </si>
  <si>
    <t xml:space="preserve">taguai serviços médico </t>
  </si>
  <si>
    <t>nf 131</t>
  </si>
  <si>
    <t>nf 393</t>
  </si>
  <si>
    <t>10.06.16</t>
  </si>
  <si>
    <t xml:space="preserve">clinica medica monteiro </t>
  </si>
  <si>
    <t>nf 190</t>
  </si>
  <si>
    <t xml:space="preserve">laboratorio anatomia </t>
  </si>
  <si>
    <t>nf 4937</t>
  </si>
  <si>
    <t xml:space="preserve">jm comercio </t>
  </si>
  <si>
    <t>16509/16510</t>
  </si>
  <si>
    <t>16610/16609</t>
  </si>
  <si>
    <t>757497/761460</t>
  </si>
  <si>
    <t>763441/763896</t>
  </si>
  <si>
    <t>12.06.16</t>
  </si>
  <si>
    <t xml:space="preserve">rs admnis e prest </t>
  </si>
  <si>
    <t>nf 3914</t>
  </si>
  <si>
    <t>14.06.16</t>
  </si>
  <si>
    <t xml:space="preserve">soquimica </t>
  </si>
  <si>
    <t>nf 47966</t>
  </si>
  <si>
    <t xml:space="preserve">r.campoi </t>
  </si>
  <si>
    <t>nf 36309</t>
  </si>
  <si>
    <t>nf 1228734</t>
  </si>
  <si>
    <t>nf 284</t>
  </si>
  <si>
    <t>18600089/0001-92</t>
  </si>
  <si>
    <t>nf 54</t>
  </si>
  <si>
    <t>15.06.16</t>
  </si>
  <si>
    <t>nf 776803</t>
  </si>
  <si>
    <t>16.06.16</t>
  </si>
  <si>
    <t>nf 1230976</t>
  </si>
  <si>
    <t>nf 423906</t>
  </si>
  <si>
    <t xml:space="preserve">clinica odont taguai </t>
  </si>
  <si>
    <t>nf 431</t>
  </si>
  <si>
    <t xml:space="preserve">clinica medica carvalho </t>
  </si>
  <si>
    <t>nf 100</t>
  </si>
  <si>
    <t>nf 101</t>
  </si>
  <si>
    <t>17.06.16</t>
  </si>
  <si>
    <t>nf 20439</t>
  </si>
  <si>
    <t>20.06.16</t>
  </si>
  <si>
    <t>nf 321894</t>
  </si>
  <si>
    <t>nf 19770</t>
  </si>
  <si>
    <t>com de gaz zanforlin</t>
  </si>
  <si>
    <t xml:space="preserve">gas de cozinha </t>
  </si>
  <si>
    <t>nf 10672</t>
  </si>
  <si>
    <t>nf 970820</t>
  </si>
  <si>
    <t>nf 413927</t>
  </si>
  <si>
    <t>21.06.16</t>
  </si>
  <si>
    <t>nf 20453</t>
  </si>
  <si>
    <t xml:space="preserve">r campoi </t>
  </si>
  <si>
    <t>nf 36476</t>
  </si>
  <si>
    <t>nf 322390</t>
  </si>
  <si>
    <t>22.06.16</t>
  </si>
  <si>
    <t>alban</t>
  </si>
  <si>
    <t xml:space="preserve">material de cozinha </t>
  </si>
  <si>
    <t>nf 87126</t>
  </si>
  <si>
    <t>nf 779487</t>
  </si>
  <si>
    <t>23.06.16</t>
  </si>
  <si>
    <t>nf 975212</t>
  </si>
  <si>
    <t>24.06.19</t>
  </si>
  <si>
    <t>denise rod bergsmo</t>
  </si>
  <si>
    <t>24.06.16</t>
  </si>
  <si>
    <t>j g moryja</t>
  </si>
  <si>
    <t>nf 40157</t>
  </si>
  <si>
    <t>nf 142950</t>
  </si>
  <si>
    <t>27.06.16</t>
  </si>
  <si>
    <t>cia de luz e força</t>
  </si>
  <si>
    <t>29.06.16</t>
  </si>
  <si>
    <t>nf 285</t>
  </si>
  <si>
    <t>17734008/0001-47</t>
  </si>
  <si>
    <t>nf 180</t>
  </si>
  <si>
    <t>nf 192</t>
  </si>
  <si>
    <t>30.06.16</t>
  </si>
  <si>
    <t>nf 1342</t>
  </si>
  <si>
    <t>nf 5007</t>
  </si>
  <si>
    <t>sindicato dos odontologista</t>
  </si>
  <si>
    <t>nf 23413</t>
  </si>
  <si>
    <t>nf 648</t>
  </si>
  <si>
    <t>Taquarituba, 02 de julho de 2016</t>
  </si>
  <si>
    <t>BB 42-007-7</t>
  </si>
  <si>
    <t>07.07.16</t>
  </si>
  <si>
    <t>BB 42.007-7</t>
  </si>
  <si>
    <t>04.08.16</t>
  </si>
  <si>
    <t>25.07.16</t>
  </si>
  <si>
    <t>nf 3860</t>
  </si>
  <si>
    <t xml:space="preserve">taquarituba- 02 de setembro de 2016 </t>
  </si>
  <si>
    <t>01.08.16</t>
  </si>
  <si>
    <t>nf 657</t>
  </si>
  <si>
    <t>02.08.16</t>
  </si>
  <si>
    <t>nf 562</t>
  </si>
  <si>
    <t>03.08.16</t>
  </si>
  <si>
    <t>nf 564</t>
  </si>
  <si>
    <t xml:space="preserve">cema- anestesiologico </t>
  </si>
  <si>
    <t>nf 1380</t>
  </si>
  <si>
    <t>taguai serv médicos</t>
  </si>
  <si>
    <t>nf 172</t>
  </si>
  <si>
    <t xml:space="preserve">clinica méd monteiro </t>
  </si>
  <si>
    <t>nf 197</t>
  </si>
  <si>
    <t>nf 565</t>
  </si>
  <si>
    <t>nf 422</t>
  </si>
  <si>
    <t>nf 421</t>
  </si>
  <si>
    <t xml:space="preserve">clinica méd carvalho </t>
  </si>
  <si>
    <t>nf 111</t>
  </si>
  <si>
    <t xml:space="preserve">asesmt comercial </t>
  </si>
  <si>
    <t>nf 2819</t>
  </si>
  <si>
    <t>05.08.16</t>
  </si>
  <si>
    <t>nf 399</t>
  </si>
  <si>
    <t>09.08.16</t>
  </si>
  <si>
    <t>nf 293</t>
  </si>
  <si>
    <t>15.08.16</t>
  </si>
  <si>
    <t>m.gabriel ltda</t>
  </si>
  <si>
    <t>1123/1126</t>
  </si>
  <si>
    <t>1132/1141</t>
  </si>
  <si>
    <t>12.08.16</t>
  </si>
  <si>
    <t>06.09.16</t>
  </si>
  <si>
    <t>nf 176</t>
  </si>
  <si>
    <t>nf 425</t>
  </si>
  <si>
    <t>nf 572</t>
  </si>
  <si>
    <t>nf 400</t>
  </si>
  <si>
    <t xml:space="preserve">jm com prod cirurgicos </t>
  </si>
  <si>
    <t>17304/17142</t>
  </si>
  <si>
    <t>17141/17140/17245</t>
  </si>
  <si>
    <t>nf 198</t>
  </si>
  <si>
    <t>19.08.16</t>
  </si>
  <si>
    <t>clinica médica carvalho</t>
  </si>
  <si>
    <t>nf 117</t>
  </si>
  <si>
    <t>nf 112</t>
  </si>
  <si>
    <t xml:space="preserve">marcia estanislau andrade </t>
  </si>
  <si>
    <t>21.08.16</t>
  </si>
  <si>
    <t xml:space="preserve">vivo </t>
  </si>
  <si>
    <t>24.08.16</t>
  </si>
  <si>
    <t xml:space="preserve">denise rod bergamo </t>
  </si>
  <si>
    <t>25.08.16</t>
  </si>
  <si>
    <t xml:space="preserve">cia luz e força </t>
  </si>
  <si>
    <t>31.08.16</t>
  </si>
  <si>
    <t>vanessa garcia freitas</t>
  </si>
  <si>
    <t>elisete ap. santos</t>
  </si>
  <si>
    <t>zenaide dos reis</t>
  </si>
  <si>
    <t>eloy josé dacruz</t>
  </si>
  <si>
    <t>priscila ferrari gonçalves</t>
  </si>
  <si>
    <t>fernanda neresb. Lima</t>
  </si>
  <si>
    <t xml:space="preserve">elisabete cristina santos </t>
  </si>
  <si>
    <t xml:space="preserve">ida carolina g. fernandes </t>
  </si>
  <si>
    <t>joel montagner alves</t>
  </si>
  <si>
    <t xml:space="preserve">rute maria ferraz </t>
  </si>
  <si>
    <t>valdineia ap. g.leme</t>
  </si>
  <si>
    <t xml:space="preserve">ademir de oliveira </t>
  </si>
  <si>
    <t>aleandro b. oliveira</t>
  </si>
  <si>
    <t>solange ap. silva</t>
  </si>
  <si>
    <t>leiliane camila garcia</t>
  </si>
  <si>
    <t>larissa milene b. santos</t>
  </si>
  <si>
    <t>maria fernanda s.a.rivera</t>
  </si>
  <si>
    <t>michele de faveri</t>
  </si>
  <si>
    <t>gisele dos santos nunes</t>
  </si>
  <si>
    <t>Taquarituba, 20 de outubro  de 2016</t>
  </si>
  <si>
    <t>07.10.16</t>
  </si>
  <si>
    <t>01.09.16</t>
  </si>
  <si>
    <t>Auge Clean Higiene e Limpeza</t>
  </si>
  <si>
    <t>24568457/0001-65</t>
  </si>
  <si>
    <t>Material de higiene</t>
  </si>
  <si>
    <t>nf 890</t>
  </si>
  <si>
    <t>Biomed Laboratorio</t>
  </si>
  <si>
    <t>Prest de serviço</t>
  </si>
  <si>
    <t>nf 669</t>
  </si>
  <si>
    <t>Clinica Medica Ondontologica</t>
  </si>
  <si>
    <t>nf 442</t>
  </si>
  <si>
    <t>Ativa</t>
  </si>
  <si>
    <t>Medicamentos</t>
  </si>
  <si>
    <t>nf 016.001</t>
  </si>
  <si>
    <t>02.09.16</t>
  </si>
  <si>
    <t>Cema Centro Medico Ltda</t>
  </si>
  <si>
    <t>nf 1400</t>
  </si>
  <si>
    <t>Laboratorio Anatomia Patologica</t>
  </si>
  <si>
    <t>nf 5305</t>
  </si>
  <si>
    <t>White Martins</t>
  </si>
  <si>
    <t>Oxigenio</t>
  </si>
  <si>
    <t>nf 13375</t>
  </si>
  <si>
    <t>Fresenius Kabi Brasil</t>
  </si>
  <si>
    <t>nf 492150</t>
  </si>
  <si>
    <t>05.09.16</t>
  </si>
  <si>
    <t>Cruz Papeis e Embalagens</t>
  </si>
  <si>
    <t>06011177/0001-70</t>
  </si>
  <si>
    <t>nf 1.400</t>
  </si>
  <si>
    <t>Mafra</t>
  </si>
  <si>
    <t>nf 1298277</t>
  </si>
  <si>
    <t>Gastaldello Melo e Cia</t>
  </si>
  <si>
    <t>06117068/0001-07</t>
  </si>
  <si>
    <t>nf 297</t>
  </si>
  <si>
    <t>Clinica Medica Monteiro Gomes</t>
  </si>
  <si>
    <t>nf 201</t>
  </si>
  <si>
    <t>M Gabriel e Cia</t>
  </si>
  <si>
    <t>Generos alimenticios</t>
  </si>
  <si>
    <t>nf 1231/1271</t>
  </si>
  <si>
    <t>Supermed</t>
  </si>
  <si>
    <t>Material hospitalar</t>
  </si>
  <si>
    <t>nf 353991</t>
  </si>
  <si>
    <t>nf 13386</t>
  </si>
  <si>
    <t>nf 1297475</t>
  </si>
  <si>
    <t>08.09.16</t>
  </si>
  <si>
    <t>nf 1299598</t>
  </si>
  <si>
    <t>Alban Emabalagens</t>
  </si>
  <si>
    <t>nf 90126</t>
  </si>
  <si>
    <t>Macromed</t>
  </si>
  <si>
    <t>nf 442588</t>
  </si>
  <si>
    <t>Servimed</t>
  </si>
  <si>
    <t>nf 723076</t>
  </si>
  <si>
    <t>CH Lazzari - ME</t>
  </si>
  <si>
    <t>nf 1412</t>
  </si>
  <si>
    <t>nf 016.116</t>
  </si>
  <si>
    <t>09.09.16</t>
  </si>
  <si>
    <t>nf 1403</t>
  </si>
  <si>
    <t>nf 724472</t>
  </si>
  <si>
    <t>nf 13392</t>
  </si>
  <si>
    <t>Jofran</t>
  </si>
  <si>
    <t>nf 16.174</t>
  </si>
  <si>
    <t>Kid Lixo Ind Ltda</t>
  </si>
  <si>
    <t>nf 14.794</t>
  </si>
  <si>
    <t>12.09,16</t>
  </si>
  <si>
    <t>nf 1302308</t>
  </si>
  <si>
    <t>12.09.16</t>
  </si>
  <si>
    <t>JP Industria Farmaceutica</t>
  </si>
  <si>
    <t>nf 090.487</t>
  </si>
  <si>
    <t>Sabesp</t>
  </si>
  <si>
    <t>55972087/00001-50</t>
  </si>
  <si>
    <t>13.09.16</t>
  </si>
  <si>
    <t>Med System Equipamentos Ltda</t>
  </si>
  <si>
    <t>11086209/0001-36</t>
  </si>
  <si>
    <t>Manutenção</t>
  </si>
  <si>
    <t>19.09.16</t>
  </si>
  <si>
    <t>PVT Comercio e Manutenção</t>
  </si>
  <si>
    <t>nf 4377</t>
  </si>
  <si>
    <t>nf 733750</t>
  </si>
  <si>
    <t>20.09.16</t>
  </si>
  <si>
    <t>35820448/00095-16</t>
  </si>
  <si>
    <t>nf 13422</t>
  </si>
  <si>
    <t>Mega Doce Pão</t>
  </si>
  <si>
    <t>nf 2225/2262</t>
  </si>
  <si>
    <t>nf 2263/2257/2215/2258</t>
  </si>
  <si>
    <t>nf 444917</t>
  </si>
  <si>
    <t>21.09.16</t>
  </si>
  <si>
    <t>nf 736640</t>
  </si>
  <si>
    <t>nf 360723</t>
  </si>
  <si>
    <t>22.09.16</t>
  </si>
  <si>
    <t>nf 737573</t>
  </si>
  <si>
    <t>NF 090.971</t>
  </si>
  <si>
    <t>23,09.16</t>
  </si>
  <si>
    <t>Folha de Pagamento</t>
  </si>
  <si>
    <t>Pagamento pessoal</t>
  </si>
  <si>
    <t>27.09.16</t>
  </si>
  <si>
    <t>nf 14.981</t>
  </si>
  <si>
    <t>29.09.16</t>
  </si>
  <si>
    <t>nf 746020</t>
  </si>
  <si>
    <t>30.09.16</t>
  </si>
  <si>
    <t>1.336.59</t>
  </si>
  <si>
    <t>Ministerio da Fazenda</t>
  </si>
  <si>
    <t>Imposto de serviço</t>
  </si>
  <si>
    <t>custeio</t>
  </si>
  <si>
    <t>04.11.16</t>
  </si>
  <si>
    <t>Taquarituba, 20de novembro  de 2016</t>
  </si>
  <si>
    <t>Prest de serviços</t>
  </si>
  <si>
    <t>Clodoaldo Machado Vidraçaria</t>
  </si>
  <si>
    <t>05.10.16</t>
  </si>
  <si>
    <t>Dognani e Santos Ltda</t>
  </si>
  <si>
    <t>nf 672</t>
  </si>
  <si>
    <t>FGTS</t>
  </si>
  <si>
    <t>06.10.16</t>
  </si>
  <si>
    <t>55972087/0001-07</t>
  </si>
  <si>
    <t>nf 091.520</t>
  </si>
  <si>
    <t>Clin Medica Odont Taguai</t>
  </si>
  <si>
    <t>087065551/0001-87</t>
  </si>
  <si>
    <t>nf 450</t>
  </si>
  <si>
    <t>Rodrigues e Politori</t>
  </si>
  <si>
    <t>nf 609</t>
  </si>
  <si>
    <t xml:space="preserve">Daine Cristina </t>
  </si>
  <si>
    <t>23986104/0001-12</t>
  </si>
  <si>
    <t>Genero alimenticios</t>
  </si>
  <si>
    <t>nf 010</t>
  </si>
  <si>
    <t>nf 204</t>
  </si>
  <si>
    <t>Almeida e Chamorro Ltda</t>
  </si>
  <si>
    <t>nf 405</t>
  </si>
  <si>
    <t>Cema Centro Medico</t>
  </si>
  <si>
    <t>nf 1414</t>
  </si>
  <si>
    <t>Almeida e Marcoski Ltda</t>
  </si>
  <si>
    <t>nf 441</t>
  </si>
  <si>
    <t>060960833/0001-80</t>
  </si>
  <si>
    <t>nf 440</t>
  </si>
  <si>
    <t>nf 302</t>
  </si>
  <si>
    <t>14.10.16</t>
  </si>
  <si>
    <t>nf 1417</t>
  </si>
  <si>
    <t>18.10.16</t>
  </si>
  <si>
    <t>nf 4641</t>
  </si>
  <si>
    <t>21.10.16</t>
  </si>
  <si>
    <t>Vivo Telefone</t>
  </si>
  <si>
    <t>24.10.16</t>
  </si>
  <si>
    <t>Med System Equipamentos</t>
  </si>
  <si>
    <t>nf 307</t>
  </si>
  <si>
    <t>25.10.16</t>
  </si>
  <si>
    <t>CPFL</t>
  </si>
  <si>
    <t>28.10.16</t>
  </si>
  <si>
    <t>31.10.16</t>
  </si>
  <si>
    <t>Christiene FS Gabriel - EPP</t>
  </si>
  <si>
    <t>Material escritorio</t>
  </si>
  <si>
    <t>nf 3.454/3.452</t>
  </si>
  <si>
    <t>012/2016</t>
  </si>
  <si>
    <t xml:space="preserve">teto mac </t>
  </si>
  <si>
    <t>02.12.16</t>
  </si>
  <si>
    <t xml:space="preserve">recibo </t>
  </si>
  <si>
    <t>nf 1329005</t>
  </si>
  <si>
    <t>nf 759421/759422</t>
  </si>
  <si>
    <t>20.10.16</t>
  </si>
  <si>
    <t>nf 1332994</t>
  </si>
  <si>
    <t>nf 16.492</t>
  </si>
  <si>
    <t>Papelaria CGC Ltda</t>
  </si>
  <si>
    <t>nf 10.232</t>
  </si>
  <si>
    <t>26.10.16</t>
  </si>
  <si>
    <t>Sodrogas Dist de Medicamentos</t>
  </si>
  <si>
    <t>nf 132038</t>
  </si>
  <si>
    <t>nf 770325</t>
  </si>
  <si>
    <t>nf 1337737</t>
  </si>
  <si>
    <t>nf 1340079</t>
  </si>
  <si>
    <t>Diverlav Produtos de Limpeza</t>
  </si>
  <si>
    <t>nf 24591</t>
  </si>
  <si>
    <t>Soquimica Laboratorios Ltda</t>
  </si>
  <si>
    <t>nf 53963</t>
  </si>
  <si>
    <t>Alexsandro Roman Urologia</t>
  </si>
  <si>
    <t>187374008/0001-47</t>
  </si>
  <si>
    <t>nf 218</t>
  </si>
  <si>
    <t>01.11.16</t>
  </si>
  <si>
    <t>Industrias Quimicas</t>
  </si>
  <si>
    <t>Material diversos</t>
  </si>
  <si>
    <t>nf 015.507</t>
  </si>
  <si>
    <t>Clin Medica Monteiro Gomes</t>
  </si>
  <si>
    <t>nf 207</t>
  </si>
  <si>
    <t>17.11.16</t>
  </si>
  <si>
    <t>49324221/00001-04</t>
  </si>
  <si>
    <t>nf 570570</t>
  </si>
  <si>
    <t>19.11.16</t>
  </si>
  <si>
    <t>Ministerio  da Fazenda</t>
  </si>
  <si>
    <t>25.11.16</t>
  </si>
  <si>
    <t>30.11.16</t>
  </si>
  <si>
    <t>nf 24914</t>
  </si>
  <si>
    <t>nf 1444</t>
  </si>
  <si>
    <t>18734008/0001-47</t>
  </si>
  <si>
    <t>nf 227</t>
  </si>
  <si>
    <t>nf 211</t>
  </si>
  <si>
    <t>26.12.16</t>
  </si>
  <si>
    <t>10.11.16</t>
  </si>
  <si>
    <t>JP ind. Farmaceutica</t>
  </si>
  <si>
    <t>nf 92824</t>
  </si>
  <si>
    <t xml:space="preserve">imposto s/serviço </t>
  </si>
  <si>
    <t>01.12.16</t>
  </si>
  <si>
    <t>nf 704</t>
  </si>
  <si>
    <t>093931490001-52</t>
  </si>
  <si>
    <t>nf 133</t>
  </si>
  <si>
    <t>03.12.16</t>
  </si>
  <si>
    <t>nf 5979</t>
  </si>
  <si>
    <t>05.12.16</t>
  </si>
  <si>
    <t>nf 1258</t>
  </si>
  <si>
    <t>nf 638</t>
  </si>
  <si>
    <t>06.12.16</t>
  </si>
  <si>
    <t xml:space="preserve">dognani e santos </t>
  </si>
  <si>
    <t>nf 728</t>
  </si>
  <si>
    <t xml:space="preserve">almeida e marcoski </t>
  </si>
  <si>
    <t>07.12.16</t>
  </si>
  <si>
    <t>nf 413</t>
  </si>
  <si>
    <t>12.12.16</t>
  </si>
  <si>
    <t>14.12.16</t>
  </si>
  <si>
    <t xml:space="preserve">joão paulo de lima rolim </t>
  </si>
  <si>
    <t>16.12.16</t>
  </si>
  <si>
    <t xml:space="preserve">drogaria chamorro </t>
  </si>
  <si>
    <t>53042297/0001-14</t>
  </si>
  <si>
    <t>nf 1000</t>
  </si>
  <si>
    <t>19.12.16</t>
  </si>
  <si>
    <t xml:space="preserve">cema anestesiologico </t>
  </si>
  <si>
    <t>nf 1480</t>
  </si>
  <si>
    <t>20.12.16</t>
  </si>
  <si>
    <t xml:space="preserve">prev. Social </t>
  </si>
  <si>
    <t>inss</t>
  </si>
  <si>
    <t xml:space="preserve">larissa milene brisola </t>
  </si>
  <si>
    <t xml:space="preserve">pagto pessoal </t>
  </si>
  <si>
    <t>rute maria ferraz</t>
  </si>
  <si>
    <t>diaana roslina vaz</t>
  </si>
  <si>
    <t>denise rod. A. bergamo</t>
  </si>
  <si>
    <t>solange ap. silva0</t>
  </si>
  <si>
    <t>valdineia g, leme</t>
  </si>
  <si>
    <t xml:space="preserve">karina perez gabriel </t>
  </si>
  <si>
    <t xml:space="preserve">gisele dos santos nunes </t>
  </si>
  <si>
    <t>ironice rod. Mendes</t>
  </si>
  <si>
    <t>fabio edral pacheco</t>
  </si>
  <si>
    <t>rodrigo gomes</t>
  </si>
  <si>
    <t>previdencia social</t>
  </si>
  <si>
    <t>nf 310</t>
  </si>
  <si>
    <t>nf 415</t>
  </si>
  <si>
    <t>nf 14860</t>
  </si>
  <si>
    <t>cia luz e força</t>
  </si>
  <si>
    <t>27.12.16</t>
  </si>
  <si>
    <t xml:space="preserve">sta casa de avaré </t>
  </si>
  <si>
    <t>1609/1570</t>
  </si>
  <si>
    <t>1571/1607</t>
  </si>
  <si>
    <t>5769/5610</t>
  </si>
  <si>
    <t>2431/2372/2393</t>
  </si>
  <si>
    <t>2379/2432/2430</t>
  </si>
  <si>
    <t xml:space="preserve">cecilia gobbo </t>
  </si>
  <si>
    <t xml:space="preserve">impressos </t>
  </si>
  <si>
    <t>506/507/392</t>
  </si>
  <si>
    <t>nf 1413/1398</t>
  </si>
  <si>
    <t>28.12.16</t>
  </si>
  <si>
    <t>mult med equip. hosp.ltda</t>
  </si>
  <si>
    <t>21303/21414</t>
  </si>
  <si>
    <t>4718/</t>
  </si>
  <si>
    <t>13544/152706/</t>
  </si>
  <si>
    <t xml:space="preserve">ativa comercial hospitalar </t>
  </si>
  <si>
    <t>148508/148960</t>
  </si>
  <si>
    <t xml:space="preserve">crmed prod. Hospitalar </t>
  </si>
  <si>
    <t>1887/1975</t>
  </si>
  <si>
    <t xml:space="preserve">jm comercio prod cirurgicos </t>
  </si>
  <si>
    <t>18086/18188/18187</t>
  </si>
  <si>
    <t>18186/1816918170</t>
  </si>
  <si>
    <t>16690/16628</t>
  </si>
  <si>
    <t>825557/828290/</t>
  </si>
  <si>
    <t>29.12.16</t>
  </si>
  <si>
    <t xml:space="preserve">taguai serv. Médicos </t>
  </si>
  <si>
    <t>nf 235</t>
  </si>
  <si>
    <t>30.12.16</t>
  </si>
  <si>
    <t xml:space="preserve">gastadelo e melo </t>
  </si>
  <si>
    <t>nf 311</t>
  </si>
  <si>
    <t>nf 312</t>
  </si>
  <si>
    <t>nf 627</t>
  </si>
  <si>
    <t>07.11.16</t>
  </si>
  <si>
    <t>nf 305</t>
  </si>
  <si>
    <t>nf 1427</t>
  </si>
  <si>
    <t xml:space="preserve">almeidae chamorro </t>
  </si>
  <si>
    <t>nf 409</t>
  </si>
  <si>
    <t xml:space="preserve">clinica med e odont taguai </t>
  </si>
  <si>
    <t>nf 453</t>
  </si>
  <si>
    <t>09960833/0001-80</t>
  </si>
  <si>
    <t>nf 449</t>
  </si>
  <si>
    <t>nf 447</t>
  </si>
  <si>
    <t>nf 448</t>
  </si>
  <si>
    <t>09.11.16</t>
  </si>
  <si>
    <t xml:space="preserve">cirurgica neve </t>
  </si>
  <si>
    <t>nf 2443</t>
  </si>
  <si>
    <t>18.11.16</t>
  </si>
  <si>
    <t xml:space="preserve">ministerio da saude </t>
  </si>
  <si>
    <t>21.12.16</t>
  </si>
  <si>
    <t xml:space="preserve">clinica médica taguai </t>
  </si>
  <si>
    <t>nf 458</t>
  </si>
  <si>
    <t>15.12.16</t>
  </si>
  <si>
    <t>nf 749</t>
  </si>
  <si>
    <t>31.01.17</t>
  </si>
  <si>
    <t xml:space="preserve">cls salgado de souza </t>
  </si>
  <si>
    <t>07464154/0001-83</t>
  </si>
  <si>
    <t>nf 738</t>
  </si>
  <si>
    <t>07.02.17</t>
  </si>
  <si>
    <t>nf 666</t>
  </si>
  <si>
    <t>nf 667</t>
  </si>
  <si>
    <t>nf 215</t>
  </si>
  <si>
    <t>07.02.16</t>
  </si>
  <si>
    <t>nf 668</t>
  </si>
  <si>
    <t>Taquarituba, 20 de fevereiro  de 2017</t>
  </si>
  <si>
    <t xml:space="preserve"> </t>
  </si>
  <si>
    <t>dezembro</t>
  </si>
  <si>
    <t>101.001,59*</t>
  </si>
  <si>
    <t/>
  </si>
  <si>
    <t>08.06.16</t>
  </si>
  <si>
    <t>01.07.16</t>
  </si>
  <si>
    <t>05.07.16</t>
  </si>
  <si>
    <t>06.07.16</t>
  </si>
  <si>
    <t>Felite Ltda</t>
  </si>
  <si>
    <t>RS distrib.ltda</t>
  </si>
  <si>
    <t>Industria quimica -me</t>
  </si>
  <si>
    <t>GH Simão ME</t>
  </si>
  <si>
    <t>14082370/0001-20</t>
  </si>
  <si>
    <t xml:space="preserve">Rodrigues e Politori </t>
  </si>
  <si>
    <t>Cema centro méd anestesiologico</t>
  </si>
  <si>
    <t xml:space="preserve">Biomed laboratorio ltda </t>
  </si>
  <si>
    <t>Dognani eSantos ltda me</t>
  </si>
  <si>
    <t>Mega doce pão ltda</t>
  </si>
  <si>
    <t>Jofran ltda</t>
  </si>
  <si>
    <t>CH lazzari-ME Servilimp</t>
  </si>
  <si>
    <t>GR méidica EPP</t>
  </si>
  <si>
    <t>03557408/0001-57</t>
  </si>
  <si>
    <t>Supermed Ltda</t>
  </si>
  <si>
    <t>Comercial JVD ltda EPP</t>
  </si>
  <si>
    <t xml:space="preserve">Rioclarense </t>
  </si>
  <si>
    <t>Sóquimica laboratório ltda</t>
  </si>
  <si>
    <t>Almeida e Chamorro ltda</t>
  </si>
  <si>
    <t>Clinica Médica Monteiro Gomes</t>
  </si>
  <si>
    <t>Gastaldelo Melo e Cia</t>
  </si>
  <si>
    <t>Taguai Serviços Médicos ltda</t>
  </si>
  <si>
    <t xml:space="preserve">Macromed </t>
  </si>
  <si>
    <t xml:space="preserve">White Martins </t>
  </si>
  <si>
    <t>nf 90</t>
  </si>
  <si>
    <t>nf 439</t>
  </si>
  <si>
    <t>nf 014324</t>
  </si>
  <si>
    <t>nf 244</t>
  </si>
  <si>
    <t>nf 539</t>
  </si>
  <si>
    <t>nf 1349</t>
  </si>
  <si>
    <t>nf 1350</t>
  </si>
  <si>
    <t>nf 649</t>
  </si>
  <si>
    <t>nf 611</t>
  </si>
  <si>
    <t>nf 15498</t>
  </si>
  <si>
    <t>nf 4930</t>
  </si>
  <si>
    <t>nf 542</t>
  </si>
  <si>
    <t>nf 543</t>
  </si>
  <si>
    <t>nf 13713</t>
  </si>
  <si>
    <t>nf 13899</t>
  </si>
  <si>
    <t>nf 328444</t>
  </si>
  <si>
    <t>nf 27972</t>
  </si>
  <si>
    <t>nf 784886</t>
  </si>
  <si>
    <t>nf 48863</t>
  </si>
  <si>
    <t>nf 784787</t>
  </si>
  <si>
    <t>nf 396</t>
  </si>
  <si>
    <t>nf 193</t>
  </si>
  <si>
    <t>nf 289</t>
  </si>
  <si>
    <t>nf 149</t>
  </si>
  <si>
    <t>nf 428436</t>
  </si>
  <si>
    <r>
      <t>n</t>
    </r>
    <r>
      <rPr>
        <sz val="8"/>
        <rFont val="Arial"/>
        <family val="2"/>
      </rPr>
      <t>f10782/10723</t>
    </r>
  </si>
  <si>
    <t>nf 20400</t>
  </si>
  <si>
    <t>08.07.16</t>
  </si>
  <si>
    <t>11.07.16</t>
  </si>
  <si>
    <t>12.07.16</t>
  </si>
  <si>
    <t>14.07.16</t>
  </si>
  <si>
    <t>15.07.16</t>
  </si>
  <si>
    <t>19.07.16</t>
  </si>
  <si>
    <t>20.07.16</t>
  </si>
  <si>
    <t>21.07.16</t>
  </si>
  <si>
    <t>26.07.16</t>
  </si>
  <si>
    <t>27.07.16</t>
  </si>
  <si>
    <t>28.07.16</t>
  </si>
  <si>
    <t>29.07.16</t>
  </si>
  <si>
    <t>31.07.16</t>
  </si>
  <si>
    <t>Taguai serviços médicos ltda</t>
  </si>
  <si>
    <t xml:space="preserve">M.Gabriel e Cia Ltda </t>
  </si>
  <si>
    <t>Comercial JVD Ltda EPP</t>
  </si>
  <si>
    <t>FM de góes</t>
  </si>
  <si>
    <t>Cecilia Gobbo</t>
  </si>
  <si>
    <t xml:space="preserve">Drogaria Chamorro </t>
  </si>
  <si>
    <t xml:space="preserve">Folha pagto </t>
  </si>
  <si>
    <t>Crmed prod hosp ltda</t>
  </si>
  <si>
    <t>Christiene FS Gabriel EPP</t>
  </si>
  <si>
    <t>Argemiro de Oliveira eletronicos</t>
  </si>
  <si>
    <t>02532080/0001-51</t>
  </si>
  <si>
    <t>Vivo telefone</t>
  </si>
  <si>
    <t>02558157/0001-62</t>
  </si>
  <si>
    <t>61116265/0003-06</t>
  </si>
  <si>
    <t>49324211/0001-04</t>
  </si>
  <si>
    <t>JP industria farmaceutica</t>
  </si>
  <si>
    <t>laboratório de anatonia patologica</t>
  </si>
  <si>
    <t>material de escritório</t>
  </si>
  <si>
    <t>nf 150</t>
  </si>
  <si>
    <t>nf 058</t>
  </si>
  <si>
    <t>nf931/1099</t>
  </si>
  <si>
    <t>1068/1071/1037/1067</t>
  </si>
  <si>
    <t>nf 785983</t>
  </si>
  <si>
    <t>nf 28055</t>
  </si>
  <si>
    <t>nf 1251010</t>
  </si>
  <si>
    <t>nf 783/764</t>
  </si>
  <si>
    <t>nf 1252049</t>
  </si>
  <si>
    <t>nf 330661</t>
  </si>
  <si>
    <t>nf381/380/382</t>
  </si>
  <si>
    <t>nf 933</t>
  </si>
  <si>
    <t>nf 12704</t>
  </si>
  <si>
    <t>nf 3300/643</t>
  </si>
  <si>
    <t>nf 4301</t>
  </si>
  <si>
    <t>nf 336867</t>
  </si>
  <si>
    <t>nf 447122</t>
  </si>
  <si>
    <t>nf 088609</t>
  </si>
  <si>
    <t>nf 26043</t>
  </si>
  <si>
    <t>nf 337079</t>
  </si>
  <si>
    <t>nf 791924</t>
  </si>
  <si>
    <t>nf 49907</t>
  </si>
  <si>
    <t>nf 7982421</t>
  </si>
  <si>
    <t>nf 28117</t>
  </si>
  <si>
    <t>nf 5127</t>
  </si>
  <si>
    <t>nf 13255</t>
  </si>
  <si>
    <t xml:space="preserve">Fuji film do brasil </t>
  </si>
  <si>
    <t>White martins</t>
  </si>
  <si>
    <t>nf 20529</t>
  </si>
  <si>
    <t>Clinica méd odont Taguai</t>
  </si>
  <si>
    <t xml:space="preserve">white matins </t>
  </si>
  <si>
    <t>13153/13160</t>
  </si>
  <si>
    <t>27.08.16</t>
  </si>
  <si>
    <t>jofran com de prod p/ higien</t>
  </si>
  <si>
    <t>nf 16063</t>
  </si>
  <si>
    <t xml:space="preserve">Clodoaldo Machado Oliveira </t>
  </si>
  <si>
    <t>14.09.16</t>
  </si>
  <si>
    <t>JM com de prod. Cirurg. Ltda</t>
  </si>
  <si>
    <t>17406/17476/17477/17475</t>
  </si>
  <si>
    <t>17515/17514/17407/17480</t>
  </si>
  <si>
    <t>Biomed laboratório</t>
  </si>
  <si>
    <t>nf 692</t>
  </si>
  <si>
    <t>819771/820956/820852</t>
  </si>
  <si>
    <t>819055/819407/821444</t>
  </si>
  <si>
    <t>02.01.17</t>
  </si>
  <si>
    <t>03.01.17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</si>
</sst>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/yy;@"/>
    <numFmt numFmtId="174" formatCode="dd/mm/yy;@"/>
    <numFmt numFmtId="175" formatCode="[$-416]d\-mmm;@"/>
    <numFmt numFmtId="176" formatCode="d/m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0"/>
    </font>
    <font>
      <b/>
      <i/>
      <sz val="13"/>
      <color indexed="8"/>
      <name val="Times New Roman"/>
      <family val="0"/>
    </font>
    <font>
      <b/>
      <sz val="12"/>
      <color indexed="8"/>
      <name val="Calibri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71" fontId="0" fillId="33" borderId="28" xfId="60" applyFont="1" applyFill="1" applyBorder="1" applyAlignment="1" applyProtection="1">
      <alignment horizontal="center" vertical="center" wrapText="1"/>
      <protection/>
    </xf>
    <xf numFmtId="171" fontId="0" fillId="33" borderId="25" xfId="60" applyFont="1" applyFill="1" applyBorder="1" applyAlignment="1" applyProtection="1">
      <alignment vertical="center" wrapText="1"/>
      <protection/>
    </xf>
    <xf numFmtId="171" fontId="0" fillId="33" borderId="29" xfId="60" applyFont="1" applyFill="1" applyBorder="1" applyAlignment="1" applyProtection="1">
      <alignment vertical="center" wrapText="1"/>
      <protection/>
    </xf>
    <xf numFmtId="171" fontId="0" fillId="33" borderId="30" xfId="6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1" fontId="0" fillId="0" borderId="35" xfId="60" applyFont="1" applyBorder="1" applyAlignment="1" applyProtection="1">
      <alignment horizontal="center"/>
      <protection/>
    </xf>
    <xf numFmtId="171" fontId="0" fillId="0" borderId="36" xfId="60" applyFont="1" applyBorder="1" applyAlignment="1" applyProtection="1">
      <alignment horizontal="center"/>
      <protection/>
    </xf>
    <xf numFmtId="171" fontId="0" fillId="0" borderId="27" xfId="60" applyFont="1" applyBorder="1" applyAlignment="1" applyProtection="1">
      <alignment horizontal="right"/>
      <protection/>
    </xf>
    <xf numFmtId="171" fontId="0" fillId="0" borderId="37" xfId="60" applyFont="1" applyBorder="1" applyAlignment="1" applyProtection="1">
      <alignment/>
      <protection locked="0"/>
    </xf>
    <xf numFmtId="171" fontId="0" fillId="0" borderId="38" xfId="60" applyFont="1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1" fontId="0" fillId="0" borderId="39" xfId="60" applyFont="1" applyBorder="1" applyAlignment="1" applyProtection="1">
      <alignment/>
      <protection locked="0"/>
    </xf>
    <xf numFmtId="171" fontId="0" fillId="0" borderId="40" xfId="60" applyFont="1" applyBorder="1" applyAlignment="1" applyProtection="1">
      <alignment/>
      <protection locked="0"/>
    </xf>
    <xf numFmtId="175" fontId="0" fillId="0" borderId="25" xfId="0" applyNumberFormat="1" applyBorder="1" applyAlignment="1" applyProtection="1">
      <alignment horizontal="right"/>
      <protection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41" xfId="0" applyNumberFormat="1" applyBorder="1" applyAlignment="1" applyProtection="1">
      <alignment horizontal="right"/>
      <protection locked="0"/>
    </xf>
    <xf numFmtId="171" fontId="6" fillId="0" borderId="34" xfId="6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171" fontId="0" fillId="0" borderId="35" xfId="60" applyFont="1" applyBorder="1" applyAlignment="1" applyProtection="1">
      <alignment/>
      <protection/>
    </xf>
    <xf numFmtId="171" fontId="0" fillId="0" borderId="36" xfId="60" applyFont="1" applyBorder="1" applyAlignment="1" applyProtection="1">
      <alignment/>
      <protection/>
    </xf>
    <xf numFmtId="171" fontId="0" fillId="0" borderId="27" xfId="60" applyFont="1" applyBorder="1" applyAlignment="1" applyProtection="1">
      <alignment/>
      <protection/>
    </xf>
    <xf numFmtId="171" fontId="4" fillId="33" borderId="27" xfId="60" applyFont="1" applyFill="1" applyBorder="1" applyAlignment="1" applyProtection="1">
      <alignment horizontal="center" vertical="center" wrapText="1"/>
      <protection/>
    </xf>
    <xf numFmtId="171" fontId="0" fillId="0" borderId="10" xfId="60" applyFont="1" applyBorder="1" applyAlignment="1" applyProtection="1">
      <alignment/>
      <protection locked="0"/>
    </xf>
    <xf numFmtId="171" fontId="0" fillId="0" borderId="10" xfId="60" applyFont="1" applyFill="1" applyBorder="1" applyAlignment="1" applyProtection="1">
      <alignment/>
      <protection locked="0"/>
    </xf>
    <xf numFmtId="171" fontId="4" fillId="0" borderId="10" xfId="60" applyFont="1" applyBorder="1" applyAlignment="1" applyProtection="1">
      <alignment/>
      <protection/>
    </xf>
    <xf numFmtId="171" fontId="4" fillId="0" borderId="42" xfId="6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 locked="0"/>
    </xf>
    <xf numFmtId="171" fontId="0" fillId="0" borderId="43" xfId="60" applyFont="1" applyBorder="1" applyAlignment="1" applyProtection="1">
      <alignment/>
      <protection locked="0"/>
    </xf>
    <xf numFmtId="171" fontId="0" fillId="0" borderId="44" xfId="6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5" fontId="0" fillId="0" borderId="10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1" fontId="0" fillId="0" borderId="38" xfId="6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171" fontId="0" fillId="0" borderId="29" xfId="60" applyFont="1" applyBorder="1" applyAlignment="1" applyProtection="1">
      <alignment horizontal="center"/>
      <protection/>
    </xf>
    <xf numFmtId="171" fontId="0" fillId="0" borderId="47" xfId="60" applyFont="1" applyBorder="1" applyAlignment="1" applyProtection="1">
      <alignment horizontal="center"/>
      <protection/>
    </xf>
    <xf numFmtId="171" fontId="0" fillId="0" borderId="48" xfId="60" applyFon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171" fontId="0" fillId="0" borderId="37" xfId="60" applyFont="1" applyBorder="1" applyAlignment="1" applyProtection="1">
      <alignment/>
      <protection locked="0"/>
    </xf>
    <xf numFmtId="175" fontId="0" fillId="0" borderId="41" xfId="0" applyNumberFormat="1" applyFont="1" applyBorder="1" applyAlignment="1" applyProtection="1">
      <alignment horizontal="right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4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 locked="0"/>
    </xf>
    <xf numFmtId="171" fontId="1" fillId="0" borderId="34" xfId="6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41" xfId="0" applyFont="1" applyBorder="1" applyAlignment="1" applyProtection="1">
      <alignment/>
      <protection locked="0"/>
    </xf>
    <xf numFmtId="171" fontId="0" fillId="0" borderId="44" xfId="6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75" fontId="0" fillId="0" borderId="25" xfId="0" applyNumberFormat="1" applyFont="1" applyBorder="1" applyAlignment="1" applyProtection="1">
      <alignment horizontal="right"/>
      <protection/>
    </xf>
    <xf numFmtId="0" fontId="0" fillId="0" borderId="46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49" xfId="0" applyNumberFormat="1" applyFont="1" applyBorder="1" applyAlignment="1" applyProtection="1">
      <alignment/>
      <protection locked="0"/>
    </xf>
    <xf numFmtId="175" fontId="0" fillId="0" borderId="5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/>
    </xf>
    <xf numFmtId="171" fontId="0" fillId="0" borderId="38" xfId="60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4" fillId="33" borderId="31" xfId="0" applyFont="1" applyFill="1" applyBorder="1" applyAlignment="1" applyProtection="1" quotePrefix="1">
      <alignment horizontal="center" vertical="center" wrapText="1"/>
      <protection/>
    </xf>
    <xf numFmtId="171" fontId="0" fillId="0" borderId="38" xfId="60" applyFont="1" applyBorder="1" applyAlignment="1" applyProtection="1" quotePrefix="1">
      <alignment/>
      <protection locked="0"/>
    </xf>
    <xf numFmtId="17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/>
      <protection locked="0"/>
    </xf>
    <xf numFmtId="175" fontId="0" fillId="0" borderId="5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59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62" xfId="0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61" xfId="0" applyNumberFormat="1" applyBorder="1" applyAlignment="1" applyProtection="1">
      <alignment horizontal="center"/>
      <protection/>
    </xf>
    <xf numFmtId="0" fontId="0" fillId="0" borderId="57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" fontId="0" fillId="33" borderId="15" xfId="0" applyNumberForma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60" xfId="0" applyFont="1" applyBorder="1" applyAlignment="1" applyProtection="1">
      <alignment horizontal="center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98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104775</xdr:rowOff>
    </xdr:from>
    <xdr:to>
      <xdr:col>6</xdr:col>
      <xdr:colOff>438150</xdr:colOff>
      <xdr:row>3</xdr:row>
      <xdr:rowOff>200025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66750" y="428625"/>
          <a:ext cx="6362700" cy="2571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152400</xdr:rowOff>
    </xdr:from>
    <xdr:to>
      <xdr:col>6</xdr:col>
      <xdr:colOff>438150</xdr:colOff>
      <xdr:row>3</xdr:row>
      <xdr:rowOff>133350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42950" y="409575"/>
          <a:ext cx="6286500" cy="3048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5722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95250</xdr:rowOff>
    </xdr:from>
    <xdr:to>
      <xdr:col>6</xdr:col>
      <xdr:colOff>438150</xdr:colOff>
      <xdr:row>3</xdr:row>
      <xdr:rowOff>161925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4375" y="419100"/>
          <a:ext cx="6496050" cy="228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3" name="Picture 3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5" name="Picture 3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6" name="Text Box 3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7" name="Picture 3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39" name="Picture 4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41" name="Picture 4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43" name="Picture 4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45" name="Picture 4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47" name="Picture 4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49" name="Picture 5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1" name="Picture 5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3" name="Picture 5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5" name="Picture 5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7" name="Picture 5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638175" y="0"/>
          <a:ext cx="62579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59" name="Picture 6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</xdr:row>
      <xdr:rowOff>19050</xdr:rowOff>
    </xdr:from>
    <xdr:to>
      <xdr:col>6</xdr:col>
      <xdr:colOff>304800</xdr:colOff>
      <xdr:row>3</xdr:row>
      <xdr:rowOff>76200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1009650" y="342900"/>
          <a:ext cx="5753100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61" name="Picture 6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</xdr:row>
      <xdr:rowOff>85725</xdr:rowOff>
    </xdr:from>
    <xdr:to>
      <xdr:col>6</xdr:col>
      <xdr:colOff>533400</xdr:colOff>
      <xdr:row>4</xdr:row>
      <xdr:rowOff>47625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733425" y="409575"/>
          <a:ext cx="6257925" cy="628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104775</xdr:colOff>
      <xdr:row>4</xdr:row>
      <xdr:rowOff>0</xdr:rowOff>
    </xdr:to>
    <xdr:pic>
      <xdr:nvPicPr>
        <xdr:cNvPr id="63" name="Picture 6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2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</xdr:row>
      <xdr:rowOff>76200</xdr:rowOff>
    </xdr:from>
    <xdr:to>
      <xdr:col>6</xdr:col>
      <xdr:colOff>361950</xdr:colOff>
      <xdr:row>3</xdr:row>
      <xdr:rowOff>19050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609600" y="400050"/>
          <a:ext cx="6210300" cy="504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95250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" y="257175"/>
          <a:ext cx="6181725" cy="26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85725</xdr:colOff>
      <xdr:row>0</xdr:row>
      <xdr:rowOff>19050</xdr:rowOff>
    </xdr:from>
    <xdr:to>
      <xdr:col>1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85725</xdr:rowOff>
    </xdr:from>
    <xdr:to>
      <xdr:col>6</xdr:col>
      <xdr:colOff>590550</xdr:colOff>
      <xdr:row>3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47775" y="85725"/>
          <a:ext cx="5953125" cy="552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85725</xdr:colOff>
      <xdr:row>0</xdr:row>
      <xdr:rowOff>19050</xdr:rowOff>
    </xdr:from>
    <xdr:to>
      <xdr:col>1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8175" y="0"/>
          <a:ext cx="63912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104775</xdr:rowOff>
    </xdr:from>
    <xdr:to>
      <xdr:col>5</xdr:col>
      <xdr:colOff>762000</xdr:colOff>
      <xdr:row>3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85800" y="428625"/>
          <a:ext cx="5895975" cy="247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38175" y="0"/>
          <a:ext cx="639127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114300</xdr:rowOff>
    </xdr:from>
    <xdr:to>
      <xdr:col>6</xdr:col>
      <xdr:colOff>438150</xdr:colOff>
      <xdr:row>3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47700" y="438150"/>
          <a:ext cx="6381750" cy="228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638175" y="0"/>
          <a:ext cx="6391275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0</xdr:col>
      <xdr:colOff>628650</xdr:colOff>
      <xdr:row>3</xdr:row>
      <xdr:rowOff>161925</xdr:rowOff>
    </xdr:to>
    <xdr:pic>
      <xdr:nvPicPr>
        <xdr:cNvPr id="31" name="Picture 3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76200</xdr:rowOff>
    </xdr:from>
    <xdr:to>
      <xdr:col>6</xdr:col>
      <xdr:colOff>438150</xdr:colOff>
      <xdr:row>3</xdr:row>
      <xdr:rowOff>142875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771525" y="419100"/>
          <a:ext cx="6257925" cy="285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COORDENADORIA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 DA SAÚDE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0</xdr:rowOff>
    </xdr:from>
    <xdr:to>
      <xdr:col>6</xdr:col>
      <xdr:colOff>438150</xdr:colOff>
      <xdr:row>3</xdr:row>
      <xdr:rowOff>285750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52450" y="0"/>
          <a:ext cx="6477000" cy="771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2</xdr:row>
      <xdr:rowOff>76200</xdr:rowOff>
    </xdr:from>
    <xdr:to>
      <xdr:col>6</xdr:col>
      <xdr:colOff>419100</xdr:colOff>
      <xdr:row>3</xdr:row>
      <xdr:rowOff>285750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00075" y="400050"/>
          <a:ext cx="641032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CORDENADORIA MUNICIPAL DA SAÚDE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6270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6</xdr:col>
      <xdr:colOff>466725</xdr:colOff>
      <xdr:row>3</xdr:row>
      <xdr:rowOff>190500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57225" y="9525"/>
          <a:ext cx="6372225" cy="666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85725</xdr:rowOff>
    </xdr:from>
    <xdr:to>
      <xdr:col>6</xdr:col>
      <xdr:colOff>438150</xdr:colOff>
      <xdr:row>3</xdr:row>
      <xdr:rowOff>142875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76275" y="409575"/>
          <a:ext cx="6324600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076950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57150</xdr:rowOff>
    </xdr:from>
    <xdr:to>
      <xdr:col>6</xdr:col>
      <xdr:colOff>333375</xdr:colOff>
      <xdr:row>3</xdr:row>
      <xdr:rowOff>371475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38150" y="57150"/>
          <a:ext cx="6172200" cy="800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133350</xdr:rowOff>
    </xdr:from>
    <xdr:to>
      <xdr:col>6</xdr:col>
      <xdr:colOff>428625</xdr:colOff>
      <xdr:row>3</xdr:row>
      <xdr:rowOff>200025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85800" y="457200"/>
          <a:ext cx="6019800" cy="228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</xdr:row>
      <xdr:rowOff>47625</xdr:rowOff>
    </xdr:from>
    <xdr:to>
      <xdr:col>9</xdr:col>
      <xdr:colOff>552450</xdr:colOff>
      <xdr:row>3</xdr:row>
      <xdr:rowOff>95250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5286375" y="533400"/>
          <a:ext cx="4438650" cy="47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2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13.5" thickBot="1"/>
    <row r="5" spans="1:8" ht="13.5" thickBot="1">
      <c r="A5" s="17" t="s">
        <v>0</v>
      </c>
      <c r="B5" s="136" t="s">
        <v>33</v>
      </c>
      <c r="C5" s="137"/>
      <c r="D5" s="138"/>
      <c r="E5" s="18"/>
      <c r="F5" s="19" t="s">
        <v>1</v>
      </c>
      <c r="G5" s="145" t="s">
        <v>33</v>
      </c>
      <c r="H5" s="145"/>
    </row>
    <row r="6" spans="1:8" ht="13.5" thickBot="1">
      <c r="A6" s="116" t="s">
        <v>18</v>
      </c>
      <c r="B6" s="117"/>
      <c r="C6" s="20" t="s">
        <v>19</v>
      </c>
      <c r="D6" s="118"/>
      <c r="E6" s="119"/>
      <c r="F6" s="22" t="s">
        <v>8</v>
      </c>
      <c r="G6" s="146" t="s">
        <v>33</v>
      </c>
      <c r="H6" s="146"/>
    </row>
    <row r="7" spans="1:8" ht="13.5" thickBot="1">
      <c r="A7" s="131"/>
      <c r="B7" s="132"/>
      <c r="C7" s="132"/>
      <c r="D7" s="133"/>
      <c r="E7" s="134"/>
      <c r="F7" s="17" t="s">
        <v>22</v>
      </c>
      <c r="G7" s="129">
        <v>2015</v>
      </c>
      <c r="H7" s="130"/>
    </row>
    <row r="8" spans="1:9" ht="39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40544</v>
      </c>
      <c r="B9" s="33" t="s">
        <v>29</v>
      </c>
      <c r="C9" s="34"/>
      <c r="D9" s="34"/>
      <c r="E9" s="34"/>
      <c r="F9" s="53"/>
      <c r="G9" s="54"/>
      <c r="H9" s="55">
        <v>0</v>
      </c>
      <c r="I9" s="27"/>
    </row>
    <row r="10" spans="1:9" ht="12.75">
      <c r="A10" s="48"/>
      <c r="B10" s="2"/>
      <c r="C10" s="1"/>
      <c r="D10" s="1"/>
      <c r="E10" s="1"/>
      <c r="F10" s="42"/>
      <c r="G10" s="43"/>
      <c r="H10" s="44">
        <f>H9+F10-G10</f>
        <v>0</v>
      </c>
      <c r="I10" s="37"/>
    </row>
    <row r="11" spans="1:9" ht="12.75">
      <c r="A11" s="48"/>
      <c r="B11" s="2"/>
      <c r="C11" s="1"/>
      <c r="D11" s="1"/>
      <c r="E11" s="1"/>
      <c r="F11" s="42"/>
      <c r="G11" s="43"/>
      <c r="H11" s="44">
        <f aca="true" t="shared" si="0" ref="H11:H55">H10+F11-G11</f>
        <v>0</v>
      </c>
      <c r="I11" s="37"/>
    </row>
    <row r="12" spans="1:9" ht="12.75">
      <c r="A12" s="48"/>
      <c r="B12" s="2"/>
      <c r="C12" s="1"/>
      <c r="D12" s="1"/>
      <c r="E12" s="1"/>
      <c r="F12" s="42"/>
      <c r="G12" s="43"/>
      <c r="H12" s="44">
        <f t="shared" si="0"/>
        <v>0</v>
      </c>
      <c r="I12" s="37"/>
    </row>
    <row r="13" spans="1:9" ht="12.75">
      <c r="A13" s="48"/>
      <c r="B13" s="2"/>
      <c r="C13" s="1"/>
      <c r="D13" s="1"/>
      <c r="E13" s="1"/>
      <c r="F13" s="42"/>
      <c r="G13" s="43"/>
      <c r="H13" s="44">
        <f t="shared" si="0"/>
        <v>0</v>
      </c>
      <c r="I13" s="37"/>
    </row>
    <row r="14" spans="1:9" ht="12.75">
      <c r="A14" s="48"/>
      <c r="B14" s="2"/>
      <c r="C14" s="1"/>
      <c r="D14" s="1"/>
      <c r="E14" s="1"/>
      <c r="F14" s="42"/>
      <c r="G14" s="43"/>
      <c r="H14" s="44">
        <f t="shared" si="0"/>
        <v>0</v>
      </c>
      <c r="I14" s="37"/>
    </row>
    <row r="15" spans="1:9" ht="12.75">
      <c r="A15" s="48"/>
      <c r="B15" s="2"/>
      <c r="C15" s="1"/>
      <c r="D15" s="1"/>
      <c r="E15" s="1"/>
      <c r="F15" s="42"/>
      <c r="G15" s="43"/>
      <c r="H15" s="44">
        <f t="shared" si="0"/>
        <v>0</v>
      </c>
      <c r="I15" s="37"/>
    </row>
    <row r="16" spans="1:9" ht="12.75">
      <c r="A16" s="48"/>
      <c r="B16" s="2"/>
      <c r="C16" s="1"/>
      <c r="D16" s="1"/>
      <c r="E16" s="1"/>
      <c r="F16" s="42"/>
      <c r="G16" s="43"/>
      <c r="H16" s="44">
        <f t="shared" si="0"/>
        <v>0</v>
      </c>
      <c r="I16" s="37"/>
    </row>
    <row r="17" spans="1:9" ht="12.75">
      <c r="A17" s="48"/>
      <c r="B17" s="2"/>
      <c r="C17" s="1"/>
      <c r="D17" s="1"/>
      <c r="E17" s="1"/>
      <c r="F17" s="42"/>
      <c r="G17" s="43"/>
      <c r="H17" s="44">
        <f t="shared" si="0"/>
        <v>0</v>
      </c>
      <c r="I17" s="37"/>
    </row>
    <row r="18" spans="1:9" ht="12.75">
      <c r="A18" s="48"/>
      <c r="B18" s="2"/>
      <c r="C18" s="1"/>
      <c r="D18" s="1"/>
      <c r="E18" s="1"/>
      <c r="F18" s="42"/>
      <c r="G18" s="43"/>
      <c r="H18" s="44">
        <f t="shared" si="0"/>
        <v>0</v>
      </c>
      <c r="I18" s="37"/>
    </row>
    <row r="19" spans="1:9" ht="12.75">
      <c r="A19" s="48"/>
      <c r="B19" s="2"/>
      <c r="C19" s="1"/>
      <c r="D19" s="1"/>
      <c r="E19" s="1"/>
      <c r="F19" s="42"/>
      <c r="G19" s="43"/>
      <c r="H19" s="44">
        <f t="shared" si="0"/>
        <v>0</v>
      </c>
      <c r="I19" s="37"/>
    </row>
    <row r="20" spans="1:9" ht="12.75">
      <c r="A20" s="48"/>
      <c r="B20" s="2"/>
      <c r="C20" s="1"/>
      <c r="D20" s="1"/>
      <c r="E20" s="1"/>
      <c r="F20" s="42"/>
      <c r="G20" s="43"/>
      <c r="H20" s="44">
        <f t="shared" si="0"/>
        <v>0</v>
      </c>
      <c r="I20" s="37"/>
    </row>
    <row r="21" spans="1:9" ht="12.75">
      <c r="A21" s="48"/>
      <c r="B21" s="2"/>
      <c r="C21" s="1"/>
      <c r="D21" s="1"/>
      <c r="E21" s="1"/>
      <c r="F21" s="42"/>
      <c r="G21" s="43"/>
      <c r="H21" s="44">
        <f t="shared" si="0"/>
        <v>0</v>
      </c>
      <c r="I21" s="37"/>
    </row>
    <row r="22" spans="1:9" ht="12.75">
      <c r="A22" s="48"/>
      <c r="B22" s="2"/>
      <c r="C22" s="1"/>
      <c r="D22" s="1"/>
      <c r="E22" s="1"/>
      <c r="F22" s="42"/>
      <c r="G22" s="43"/>
      <c r="H22" s="44">
        <f t="shared" si="0"/>
        <v>0</v>
      </c>
      <c r="I22" s="37"/>
    </row>
    <row r="23" spans="1:9" ht="12.75">
      <c r="A23" s="48"/>
      <c r="B23" s="2"/>
      <c r="C23" s="1"/>
      <c r="D23" s="1"/>
      <c r="E23" s="1"/>
      <c r="F23" s="42"/>
      <c r="G23" s="43"/>
      <c r="H23" s="44">
        <f t="shared" si="0"/>
        <v>0</v>
      </c>
      <c r="I23" s="37"/>
    </row>
    <row r="24" spans="1:9" ht="12.75">
      <c r="A24" s="48"/>
      <c r="B24" s="2"/>
      <c r="C24" s="1"/>
      <c r="D24" s="1"/>
      <c r="E24" s="1"/>
      <c r="F24" s="42"/>
      <c r="G24" s="43"/>
      <c r="H24" s="44">
        <f t="shared" si="0"/>
        <v>0</v>
      </c>
      <c r="I24" s="37"/>
    </row>
    <row r="25" spans="1:9" ht="12.75">
      <c r="A25" s="48"/>
      <c r="B25" s="2"/>
      <c r="C25" s="1"/>
      <c r="D25" s="1"/>
      <c r="E25" s="1"/>
      <c r="F25" s="42"/>
      <c r="G25" s="43"/>
      <c r="H25" s="44">
        <f t="shared" si="0"/>
        <v>0</v>
      </c>
      <c r="I25" s="37"/>
    </row>
    <row r="26" spans="1:9" ht="12.75">
      <c r="A26" s="48"/>
      <c r="B26" s="2"/>
      <c r="C26" s="1"/>
      <c r="D26" s="1"/>
      <c r="E26" s="1"/>
      <c r="F26" s="42"/>
      <c r="G26" s="43"/>
      <c r="H26" s="44">
        <f t="shared" si="0"/>
        <v>0</v>
      </c>
      <c r="I26" s="37"/>
    </row>
    <row r="27" spans="1:9" ht="12.75">
      <c r="A27" s="48"/>
      <c r="B27" s="2"/>
      <c r="C27" s="1"/>
      <c r="D27" s="1"/>
      <c r="E27" s="1"/>
      <c r="F27" s="42"/>
      <c r="G27" s="43"/>
      <c r="H27" s="44">
        <f t="shared" si="0"/>
        <v>0</v>
      </c>
      <c r="I27" s="37"/>
    </row>
    <row r="28" spans="1:9" ht="12.75">
      <c r="A28" s="48"/>
      <c r="B28" s="2"/>
      <c r="C28" s="1"/>
      <c r="D28" s="1"/>
      <c r="E28" s="1"/>
      <c r="F28" s="42"/>
      <c r="G28" s="43"/>
      <c r="H28" s="44">
        <f t="shared" si="0"/>
        <v>0</v>
      </c>
      <c r="I28" s="37"/>
    </row>
    <row r="29" spans="1:9" ht="12.75">
      <c r="A29" s="48"/>
      <c r="B29" s="2"/>
      <c r="C29" s="1"/>
      <c r="D29" s="1"/>
      <c r="E29" s="1"/>
      <c r="F29" s="42"/>
      <c r="G29" s="43"/>
      <c r="H29" s="44">
        <f t="shared" si="0"/>
        <v>0</v>
      </c>
      <c r="I29" s="37"/>
    </row>
    <row r="30" spans="1:9" ht="12.75">
      <c r="A30" s="48"/>
      <c r="B30" s="2"/>
      <c r="C30" s="1"/>
      <c r="D30" s="1"/>
      <c r="E30" s="1"/>
      <c r="F30" s="42"/>
      <c r="G30" s="43"/>
      <c r="H30" s="44">
        <f t="shared" si="0"/>
        <v>0</v>
      </c>
      <c r="I30" s="37"/>
    </row>
    <row r="31" spans="1:9" ht="12.75">
      <c r="A31" s="48"/>
      <c r="B31" s="2"/>
      <c r="C31" s="1"/>
      <c r="D31" s="1"/>
      <c r="E31" s="1"/>
      <c r="F31" s="42"/>
      <c r="G31" s="43"/>
      <c r="H31" s="44">
        <f t="shared" si="0"/>
        <v>0</v>
      </c>
      <c r="I31" s="37"/>
    </row>
    <row r="32" spans="1:9" ht="12.75">
      <c r="A32" s="48"/>
      <c r="B32" s="2"/>
      <c r="C32" s="1"/>
      <c r="D32" s="1"/>
      <c r="E32" s="1"/>
      <c r="F32" s="42"/>
      <c r="G32" s="43"/>
      <c r="H32" s="44">
        <f t="shared" si="0"/>
        <v>0</v>
      </c>
      <c r="I32" s="37"/>
    </row>
    <row r="33" spans="1:9" ht="12.75">
      <c r="A33" s="48"/>
      <c r="B33" s="2"/>
      <c r="C33" s="1"/>
      <c r="D33" s="1"/>
      <c r="E33" s="1"/>
      <c r="F33" s="42"/>
      <c r="G33" s="43"/>
      <c r="H33" s="44">
        <f t="shared" si="0"/>
        <v>0</v>
      </c>
      <c r="I33" s="37"/>
    </row>
    <row r="34" spans="1:9" ht="12.75">
      <c r="A34" s="48"/>
      <c r="B34" s="2"/>
      <c r="C34" s="1"/>
      <c r="D34" s="1"/>
      <c r="E34" s="1"/>
      <c r="F34" s="42"/>
      <c r="G34" s="43"/>
      <c r="H34" s="44">
        <f t="shared" si="0"/>
        <v>0</v>
      </c>
      <c r="I34" s="37"/>
    </row>
    <row r="35" spans="1:9" ht="12.75">
      <c r="A35" s="48"/>
      <c r="B35" s="2"/>
      <c r="C35" s="1"/>
      <c r="D35" s="1"/>
      <c r="E35" s="1"/>
      <c r="F35" s="42"/>
      <c r="G35" s="43"/>
      <c r="H35" s="44">
        <f t="shared" si="0"/>
        <v>0</v>
      </c>
      <c r="I35" s="37"/>
    </row>
    <row r="36" spans="1:9" ht="12.75">
      <c r="A36" s="48"/>
      <c r="B36" s="2"/>
      <c r="C36" s="1"/>
      <c r="D36" s="1"/>
      <c r="E36" s="1"/>
      <c r="F36" s="42"/>
      <c r="G36" s="43"/>
      <c r="H36" s="44">
        <f t="shared" si="0"/>
        <v>0</v>
      </c>
      <c r="I36" s="37"/>
    </row>
    <row r="37" spans="1:9" ht="12.75">
      <c r="A37" s="48"/>
      <c r="B37" s="2"/>
      <c r="C37" s="1"/>
      <c r="D37" s="1"/>
      <c r="E37" s="1"/>
      <c r="F37" s="42"/>
      <c r="G37" s="43"/>
      <c r="H37" s="44">
        <f t="shared" si="0"/>
        <v>0</v>
      </c>
      <c r="I37" s="37"/>
    </row>
    <row r="38" spans="1:9" ht="12.75">
      <c r="A38" s="48"/>
      <c r="B38" s="2"/>
      <c r="C38" s="1"/>
      <c r="D38" s="1"/>
      <c r="E38" s="1"/>
      <c r="F38" s="42"/>
      <c r="G38" s="43"/>
      <c r="H38" s="44">
        <f t="shared" si="0"/>
        <v>0</v>
      </c>
      <c r="I38" s="37"/>
    </row>
    <row r="39" spans="1:9" ht="12.75">
      <c r="A39" s="48"/>
      <c r="B39" s="2"/>
      <c r="C39" s="1"/>
      <c r="D39" s="1"/>
      <c r="E39" s="1"/>
      <c r="F39" s="42"/>
      <c r="G39" s="43"/>
      <c r="H39" s="44">
        <f t="shared" si="0"/>
        <v>0</v>
      </c>
      <c r="I39" s="37"/>
    </row>
    <row r="40" spans="1:9" ht="12.75">
      <c r="A40" s="48"/>
      <c r="B40" s="2"/>
      <c r="C40" s="1"/>
      <c r="D40" s="1"/>
      <c r="E40" s="1"/>
      <c r="F40" s="42"/>
      <c r="G40" s="43"/>
      <c r="H40" s="44">
        <f t="shared" si="0"/>
        <v>0</v>
      </c>
      <c r="I40" s="37"/>
    </row>
    <row r="41" spans="1:9" ht="12.75">
      <c r="A41" s="48"/>
      <c r="B41" s="2"/>
      <c r="C41" s="1"/>
      <c r="D41" s="1"/>
      <c r="E41" s="1"/>
      <c r="F41" s="42"/>
      <c r="G41" s="43"/>
      <c r="H41" s="44">
        <f t="shared" si="0"/>
        <v>0</v>
      </c>
      <c r="I41" s="37"/>
    </row>
    <row r="42" spans="1:9" ht="12.75">
      <c r="A42" s="48"/>
      <c r="B42" s="2"/>
      <c r="C42" s="1"/>
      <c r="D42" s="1"/>
      <c r="E42" s="1"/>
      <c r="F42" s="42"/>
      <c r="G42" s="43"/>
      <c r="H42" s="44">
        <f t="shared" si="0"/>
        <v>0</v>
      </c>
      <c r="I42" s="37"/>
    </row>
    <row r="43" spans="1:9" ht="12.75">
      <c r="A43" s="48"/>
      <c r="B43" s="2"/>
      <c r="C43" s="1"/>
      <c r="D43" s="1"/>
      <c r="E43" s="1"/>
      <c r="F43" s="42"/>
      <c r="G43" s="43"/>
      <c r="H43" s="44">
        <f t="shared" si="0"/>
        <v>0</v>
      </c>
      <c r="I43" s="37"/>
    </row>
    <row r="44" spans="1:9" ht="12.75">
      <c r="A44" s="48"/>
      <c r="B44" s="2"/>
      <c r="C44" s="1"/>
      <c r="D44" s="1"/>
      <c r="E44" s="1"/>
      <c r="F44" s="42"/>
      <c r="G44" s="43"/>
      <c r="H44" s="44">
        <f t="shared" si="0"/>
        <v>0</v>
      </c>
      <c r="I44" s="37"/>
    </row>
    <row r="45" spans="1:9" ht="12.75">
      <c r="A45" s="48"/>
      <c r="B45" s="2"/>
      <c r="C45" s="1"/>
      <c r="D45" s="1"/>
      <c r="E45" s="1"/>
      <c r="F45" s="42"/>
      <c r="G45" s="43"/>
      <c r="H45" s="44">
        <f t="shared" si="0"/>
        <v>0</v>
      </c>
      <c r="I45" s="37"/>
    </row>
    <row r="46" spans="1:9" ht="12.75">
      <c r="A46" s="48"/>
      <c r="B46" s="2"/>
      <c r="C46" s="1"/>
      <c r="D46" s="1"/>
      <c r="E46" s="1"/>
      <c r="F46" s="42"/>
      <c r="G46" s="43"/>
      <c r="H46" s="44">
        <f t="shared" si="0"/>
        <v>0</v>
      </c>
      <c r="I46" s="37"/>
    </row>
    <row r="47" spans="1:9" ht="12.75">
      <c r="A47" s="48"/>
      <c r="B47" s="2"/>
      <c r="C47" s="1"/>
      <c r="D47" s="1"/>
      <c r="E47" s="1"/>
      <c r="F47" s="42"/>
      <c r="G47" s="43"/>
      <c r="H47" s="44">
        <f t="shared" si="0"/>
        <v>0</v>
      </c>
      <c r="I47" s="37"/>
    </row>
    <row r="48" spans="1:9" ht="12.75">
      <c r="A48" s="48"/>
      <c r="B48" s="2"/>
      <c r="C48" s="1"/>
      <c r="D48" s="1"/>
      <c r="E48" s="1"/>
      <c r="F48" s="42"/>
      <c r="G48" s="43"/>
      <c r="H48" s="44">
        <f t="shared" si="0"/>
        <v>0</v>
      </c>
      <c r="I48" s="37"/>
    </row>
    <row r="49" spans="1:9" ht="12.75">
      <c r="A49" s="48"/>
      <c r="B49" s="2"/>
      <c r="C49" s="1"/>
      <c r="D49" s="1"/>
      <c r="E49" s="1"/>
      <c r="F49" s="42"/>
      <c r="G49" s="43"/>
      <c r="H49" s="44">
        <f t="shared" si="0"/>
        <v>0</v>
      </c>
      <c r="I49" s="37"/>
    </row>
    <row r="50" spans="1:9" ht="12.75">
      <c r="A50" s="48"/>
      <c r="B50" s="2"/>
      <c r="C50" s="1"/>
      <c r="D50" s="1"/>
      <c r="E50" s="1"/>
      <c r="F50" s="42"/>
      <c r="G50" s="43"/>
      <c r="H50" s="44">
        <f t="shared" si="0"/>
        <v>0</v>
      </c>
      <c r="I50" s="37"/>
    </row>
    <row r="51" spans="1:9" ht="12.75">
      <c r="A51" s="48"/>
      <c r="B51" s="2"/>
      <c r="C51" s="1"/>
      <c r="D51" s="1"/>
      <c r="E51" s="1"/>
      <c r="F51" s="42"/>
      <c r="G51" s="43"/>
      <c r="H51" s="44">
        <f t="shared" si="0"/>
        <v>0</v>
      </c>
      <c r="I51" s="37"/>
    </row>
    <row r="52" spans="1:9" ht="12.75">
      <c r="A52" s="48"/>
      <c r="B52" s="2"/>
      <c r="C52" s="1"/>
      <c r="D52" s="1"/>
      <c r="E52" s="1"/>
      <c r="F52" s="42"/>
      <c r="G52" s="43"/>
      <c r="H52" s="44">
        <f t="shared" si="0"/>
        <v>0</v>
      </c>
      <c r="I52" s="37"/>
    </row>
    <row r="53" spans="1:9" ht="12.75">
      <c r="A53" s="48"/>
      <c r="B53" s="2"/>
      <c r="C53" s="1"/>
      <c r="D53" s="1"/>
      <c r="E53" s="1"/>
      <c r="F53" s="42"/>
      <c r="G53" s="43"/>
      <c r="H53" s="44">
        <f t="shared" si="0"/>
        <v>0</v>
      </c>
      <c r="I53" s="37"/>
    </row>
    <row r="54" spans="1:9" ht="12.75">
      <c r="A54" s="48"/>
      <c r="B54" s="2"/>
      <c r="C54" s="1"/>
      <c r="D54" s="1"/>
      <c r="E54" s="1"/>
      <c r="F54" s="42"/>
      <c r="G54" s="43"/>
      <c r="H54" s="44">
        <f t="shared" si="0"/>
        <v>0</v>
      </c>
      <c r="I54" s="37"/>
    </row>
    <row r="55" spans="1:9" ht="13.5" thickBot="1">
      <c r="A55" s="49"/>
      <c r="B55" s="3"/>
      <c r="C55" s="4"/>
      <c r="D55" s="4"/>
      <c r="E55" s="4"/>
      <c r="F55" s="45"/>
      <c r="G55" s="46"/>
      <c r="H55" s="44">
        <f t="shared" si="0"/>
        <v>0</v>
      </c>
      <c r="I55" s="38"/>
    </row>
    <row r="56" spans="1:8" ht="12.75" customHeight="1">
      <c r="A56" s="120" t="s">
        <v>10</v>
      </c>
      <c r="B56" s="123" t="s">
        <v>10</v>
      </c>
      <c r="C56" s="123" t="s">
        <v>10</v>
      </c>
      <c r="D56" s="125" t="s">
        <v>31</v>
      </c>
      <c r="E56" s="126"/>
      <c r="F56" s="29">
        <f>SUM(F9:F55)</f>
        <v>0</v>
      </c>
      <c r="G56" s="30">
        <f>SUM(G9:G55)</f>
        <v>0</v>
      </c>
      <c r="H56" s="56">
        <f>F56-G56</f>
        <v>0</v>
      </c>
    </row>
    <row r="57" spans="1:8" ht="39" thickBot="1">
      <c r="A57" s="121"/>
      <c r="B57" s="124"/>
      <c r="C57" s="124"/>
      <c r="D57" s="127"/>
      <c r="E57" s="128"/>
      <c r="F57" s="28" t="s">
        <v>27</v>
      </c>
      <c r="G57" s="31" t="s">
        <v>28</v>
      </c>
      <c r="H57" s="32" t="s">
        <v>11</v>
      </c>
    </row>
    <row r="58" spans="1:8" ht="13.5" thickBot="1">
      <c r="A58" s="12"/>
      <c r="B58" s="12"/>
      <c r="C58" s="12"/>
      <c r="D58" s="12"/>
      <c r="E58" s="12"/>
      <c r="F58" s="12"/>
      <c r="G58" s="12"/>
      <c r="H58" s="12"/>
    </row>
    <row r="59" spans="1:8" ht="13.5" thickBot="1">
      <c r="A59" s="147" t="s">
        <v>13</v>
      </c>
      <c r="B59" s="147"/>
      <c r="C59" s="12"/>
      <c r="F59" s="148" t="s">
        <v>23</v>
      </c>
      <c r="G59" s="149"/>
      <c r="H59" s="60">
        <f>H56+B71</f>
        <v>0</v>
      </c>
    </row>
    <row r="60" spans="1:8" ht="12.75">
      <c r="A60" s="23" t="s">
        <v>14</v>
      </c>
      <c r="B60" s="52" t="s">
        <v>33</v>
      </c>
      <c r="C60" s="12"/>
      <c r="D60" s="12"/>
      <c r="E60" s="12"/>
      <c r="F60" s="12"/>
      <c r="G60" s="12"/>
      <c r="H60" s="12"/>
    </row>
    <row r="61" spans="1:8" ht="12.75">
      <c r="A61" s="139" t="s">
        <v>30</v>
      </c>
      <c r="B61" s="140"/>
      <c r="H61" s="12"/>
    </row>
    <row r="62" spans="1:8" ht="12.75">
      <c r="A62" s="24" t="s">
        <v>15</v>
      </c>
      <c r="B62" s="24" t="s">
        <v>5</v>
      </c>
      <c r="H62" s="12"/>
    </row>
    <row r="63" spans="1:8" ht="12.75">
      <c r="A63" s="1"/>
      <c r="B63" s="57"/>
      <c r="E63" s="122" t="s">
        <v>36</v>
      </c>
      <c r="F63" s="122"/>
      <c r="G63" s="122"/>
      <c r="H63" s="122"/>
    </row>
    <row r="64" spans="1:8" ht="12.75">
      <c r="A64" s="1"/>
      <c r="B64" s="58"/>
      <c r="H64" s="12"/>
    </row>
    <row r="65" spans="1:8" ht="13.5" thickBot="1">
      <c r="A65" s="1"/>
      <c r="B65" s="58"/>
      <c r="H65" s="12"/>
    </row>
    <row r="66" spans="1:8" ht="13.5" thickBot="1">
      <c r="A66" s="1"/>
      <c r="B66" s="58"/>
      <c r="D66" s="7" t="s">
        <v>0</v>
      </c>
      <c r="E66" s="142" t="str">
        <f>B5</f>
        <v>PREENCHER</v>
      </c>
      <c r="F66" s="143"/>
      <c r="G66" s="143"/>
      <c r="H66" s="144"/>
    </row>
    <row r="67" spans="1:8" ht="12.75">
      <c r="A67" s="1"/>
      <c r="B67" s="58"/>
      <c r="D67" s="8"/>
      <c r="E67" s="9"/>
      <c r="F67" s="9"/>
      <c r="G67" s="9"/>
      <c r="H67" s="10"/>
    </row>
    <row r="68" spans="1:8" ht="12.75">
      <c r="A68" s="1"/>
      <c r="B68" s="57"/>
      <c r="D68" s="11"/>
      <c r="E68" s="12"/>
      <c r="F68" s="12"/>
      <c r="G68" s="12"/>
      <c r="H68" s="13"/>
    </row>
    <row r="69" spans="1:8" ht="12.75">
      <c r="A69" s="1"/>
      <c r="B69" s="57"/>
      <c r="D69" s="14" t="s">
        <v>17</v>
      </c>
      <c r="E69" s="12"/>
      <c r="F69" s="12"/>
      <c r="G69" s="12"/>
      <c r="H69" s="13"/>
    </row>
    <row r="70" spans="1:8" ht="12.75">
      <c r="A70" s="1"/>
      <c r="B70" s="57"/>
      <c r="D70" s="11"/>
      <c r="E70" s="141" t="s">
        <v>32</v>
      </c>
      <c r="F70" s="141"/>
      <c r="G70" s="141"/>
      <c r="H70" s="21"/>
    </row>
    <row r="71" spans="1:8" ht="13.5" thickBot="1">
      <c r="A71" s="25" t="s">
        <v>9</v>
      </c>
      <c r="B71" s="59">
        <f>SUM(B63:B70)</f>
        <v>0</v>
      </c>
      <c r="D71" s="15"/>
      <c r="E71" s="135" t="s">
        <v>16</v>
      </c>
      <c r="F71" s="135"/>
      <c r="G71" s="135"/>
      <c r="H71" s="26"/>
    </row>
    <row r="72" ht="12.75">
      <c r="H72" s="12"/>
    </row>
  </sheetData>
  <sheetProtection sheet="1" objects="1" scenarios="1" selectLockedCells="1"/>
  <mergeCells count="18">
    <mergeCell ref="E71:G71"/>
    <mergeCell ref="B5:D5"/>
    <mergeCell ref="A61:B61"/>
    <mergeCell ref="E70:G70"/>
    <mergeCell ref="E66:H66"/>
    <mergeCell ref="G5:H5"/>
    <mergeCell ref="G6:H6"/>
    <mergeCell ref="B56:B57"/>
    <mergeCell ref="A59:B59"/>
    <mergeCell ref="F59:G59"/>
    <mergeCell ref="A6:B6"/>
    <mergeCell ref="D6:E6"/>
    <mergeCell ref="A56:A57"/>
    <mergeCell ref="E63:H63"/>
    <mergeCell ref="C56:C57"/>
    <mergeCell ref="D56:E57"/>
    <mergeCell ref="G7:H7"/>
    <mergeCell ref="A7:E7"/>
  </mergeCells>
  <conditionalFormatting sqref="H10:H55">
    <cfRule type="cellIs" priority="1" dxfId="0" operator="equal" stopIfTrue="1">
      <formula>H9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5"/>
  <headerFooter alignWithMargins="0">
    <oddFooter>&amp;CPágina &amp;P de &amp;N</oddFooter>
  </headerFooter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03"/>
  <sheetViews>
    <sheetView showGridLines="0" zoomScalePageLayoutView="0" workbookViewId="0" topLeftCell="A64">
      <selection activeCell="H88" sqref="H8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1.8515625" style="6" customWidth="1"/>
    <col min="9" max="9" width="18.140625" style="6" bestFit="1" customWidth="1"/>
    <col min="10" max="16384" width="9.140625" style="6" customWidth="1"/>
  </cols>
  <sheetData>
    <row r="1" ht="12.75"/>
    <row r="2" ht="12.75"/>
    <row r="3" ht="12.75"/>
    <row r="4" ht="23.25" customHeight="1" thickBot="1"/>
    <row r="5" spans="1:8" ht="17.25" customHeight="1" thickBot="1">
      <c r="A5" s="17" t="s">
        <v>0</v>
      </c>
      <c r="B5" s="131" t="s">
        <v>37</v>
      </c>
      <c r="C5" s="132"/>
      <c r="D5" s="150"/>
      <c r="E5" s="18"/>
      <c r="F5" s="19" t="s">
        <v>1</v>
      </c>
      <c r="G5" s="161" t="s">
        <v>77</v>
      </c>
      <c r="H5" s="152"/>
    </row>
    <row r="6" spans="1:8" ht="17.25" customHeight="1" thickBot="1">
      <c r="A6" s="116" t="s">
        <v>18</v>
      </c>
      <c r="B6" s="117"/>
      <c r="C6" s="80" t="s">
        <v>65</v>
      </c>
      <c r="D6" s="118"/>
      <c r="E6" s="119"/>
      <c r="F6" s="22" t="s">
        <v>8</v>
      </c>
      <c r="G6" s="162" t="s">
        <v>71</v>
      </c>
      <c r="H6" s="153"/>
    </row>
    <row r="7" spans="1:8" ht="17.2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28.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5.75" customHeight="1">
      <c r="A9" s="47">
        <v>40787</v>
      </c>
      <c r="B9" s="36" t="s">
        <v>25</v>
      </c>
      <c r="C9" s="35"/>
      <c r="D9" s="35"/>
      <c r="E9" s="35"/>
      <c r="F9" s="39"/>
      <c r="G9" s="40"/>
      <c r="H9" s="41">
        <v>51451.13</v>
      </c>
      <c r="I9" s="27"/>
    </row>
    <row r="10" spans="1:9" ht="16.5" customHeight="1">
      <c r="A10" s="67" t="s">
        <v>1031</v>
      </c>
      <c r="B10" s="68" t="s">
        <v>49</v>
      </c>
      <c r="C10" s="1"/>
      <c r="D10" s="69" t="s">
        <v>76</v>
      </c>
      <c r="E10" s="69" t="s">
        <v>38</v>
      </c>
      <c r="F10" s="81">
        <v>163579.96</v>
      </c>
      <c r="G10" s="43"/>
      <c r="H10" s="44">
        <v>215031.09</v>
      </c>
      <c r="I10" s="37"/>
    </row>
    <row r="11" spans="1:9" ht="16.5" customHeight="1">
      <c r="A11" s="67" t="s">
        <v>985</v>
      </c>
      <c r="B11" s="68" t="s">
        <v>1456</v>
      </c>
      <c r="C11" s="1" t="s">
        <v>126</v>
      </c>
      <c r="D11" s="69" t="s">
        <v>1051</v>
      </c>
      <c r="E11" s="86" t="s">
        <v>1457</v>
      </c>
      <c r="F11" s="81"/>
      <c r="G11" s="42">
        <v>6730.32</v>
      </c>
      <c r="H11" s="44"/>
      <c r="I11" s="37">
        <v>183876</v>
      </c>
    </row>
    <row r="12" spans="1:9" ht="16.5" customHeight="1">
      <c r="A12" s="67" t="s">
        <v>1458</v>
      </c>
      <c r="B12" s="68" t="s">
        <v>1459</v>
      </c>
      <c r="C12" s="69" t="s">
        <v>88</v>
      </c>
      <c r="D12" s="69" t="s">
        <v>1035</v>
      </c>
      <c r="E12" s="86" t="s">
        <v>1460</v>
      </c>
      <c r="F12" s="81"/>
      <c r="G12" s="42">
        <v>1999.97</v>
      </c>
      <c r="H12" s="44"/>
      <c r="I12" s="37"/>
    </row>
    <row r="13" spans="1:9" ht="12.75">
      <c r="A13" s="67" t="s">
        <v>1032</v>
      </c>
      <c r="B13" s="68" t="s">
        <v>1033</v>
      </c>
      <c r="C13" s="69" t="s">
        <v>1034</v>
      </c>
      <c r="D13" s="69" t="s">
        <v>1035</v>
      </c>
      <c r="E13" s="69" t="s">
        <v>1036</v>
      </c>
      <c r="F13" s="51"/>
      <c r="G13" s="42">
        <v>319.5</v>
      </c>
      <c r="H13" s="44"/>
      <c r="I13" s="37"/>
    </row>
    <row r="14" spans="1:9" ht="12.75">
      <c r="A14" s="67" t="s">
        <v>1032</v>
      </c>
      <c r="B14" s="68" t="s">
        <v>1037</v>
      </c>
      <c r="C14" s="69" t="s">
        <v>660</v>
      </c>
      <c r="D14" s="69" t="s">
        <v>1038</v>
      </c>
      <c r="E14" s="69" t="s">
        <v>1039</v>
      </c>
      <c r="F14" s="51"/>
      <c r="G14" s="42">
        <v>3029</v>
      </c>
      <c r="H14" s="44"/>
      <c r="I14" s="37"/>
    </row>
    <row r="15" spans="1:9" ht="12.75">
      <c r="A15" s="67" t="s">
        <v>1032</v>
      </c>
      <c r="B15" s="68" t="s">
        <v>1040</v>
      </c>
      <c r="C15" s="69" t="s">
        <v>650</v>
      </c>
      <c r="D15" s="69" t="s">
        <v>1038</v>
      </c>
      <c r="E15" s="69" t="s">
        <v>1041</v>
      </c>
      <c r="F15" s="51"/>
      <c r="G15" s="42">
        <v>2938.9</v>
      </c>
      <c r="H15" s="44"/>
      <c r="I15" s="71"/>
    </row>
    <row r="16" spans="1:9" ht="13.5" customHeight="1">
      <c r="A16" s="67" t="s">
        <v>1032</v>
      </c>
      <c r="B16" s="68" t="s">
        <v>1042</v>
      </c>
      <c r="C16" s="69" t="s">
        <v>488</v>
      </c>
      <c r="D16" s="69" t="s">
        <v>1043</v>
      </c>
      <c r="E16" s="69" t="s">
        <v>1044</v>
      </c>
      <c r="F16" s="51"/>
      <c r="G16" s="42">
        <v>513</v>
      </c>
      <c r="H16" s="44"/>
      <c r="I16" s="71"/>
    </row>
    <row r="17" spans="1:9" ht="12.75">
      <c r="A17" s="67" t="s">
        <v>1045</v>
      </c>
      <c r="B17" s="68" t="s">
        <v>1046</v>
      </c>
      <c r="C17" s="69" t="s">
        <v>229</v>
      </c>
      <c r="D17" s="69" t="s">
        <v>1038</v>
      </c>
      <c r="E17" s="69" t="s">
        <v>1047</v>
      </c>
      <c r="F17" s="51"/>
      <c r="G17" s="42">
        <v>3284.75</v>
      </c>
      <c r="H17" s="44"/>
      <c r="I17" s="71"/>
    </row>
    <row r="18" spans="1:9" ht="14.25" customHeight="1">
      <c r="A18" s="67" t="s">
        <v>1045</v>
      </c>
      <c r="B18" s="68" t="s">
        <v>1048</v>
      </c>
      <c r="C18" s="69" t="s">
        <v>653</v>
      </c>
      <c r="D18" s="69" t="s">
        <v>1038</v>
      </c>
      <c r="E18" s="69" t="s">
        <v>1049</v>
      </c>
      <c r="F18" s="51"/>
      <c r="G18" s="42">
        <v>600</v>
      </c>
      <c r="H18" s="44"/>
      <c r="I18" s="37"/>
    </row>
    <row r="19" spans="1:9" ht="13.5" customHeight="1">
      <c r="A19" s="67" t="s">
        <v>1045</v>
      </c>
      <c r="B19" s="68" t="s">
        <v>1050</v>
      </c>
      <c r="C19" s="69" t="s">
        <v>126</v>
      </c>
      <c r="D19" s="69" t="s">
        <v>1051</v>
      </c>
      <c r="E19" s="69" t="s">
        <v>1052</v>
      </c>
      <c r="F19" s="51"/>
      <c r="G19" s="42">
        <v>525</v>
      </c>
      <c r="H19" s="44"/>
      <c r="I19" s="37"/>
    </row>
    <row r="20" spans="1:9" ht="14.25" customHeight="1">
      <c r="A20" s="67" t="s">
        <v>1045</v>
      </c>
      <c r="B20" s="68" t="s">
        <v>1053</v>
      </c>
      <c r="C20" s="69" t="s">
        <v>84</v>
      </c>
      <c r="D20" s="69" t="s">
        <v>1043</v>
      </c>
      <c r="E20" s="69" t="s">
        <v>1054</v>
      </c>
      <c r="F20" s="51"/>
      <c r="G20" s="42">
        <v>2047.5</v>
      </c>
      <c r="H20" s="44"/>
      <c r="I20" s="37"/>
    </row>
    <row r="21" spans="1:9" ht="12.75">
      <c r="A21" s="67" t="s">
        <v>1055</v>
      </c>
      <c r="B21" s="68" t="s">
        <v>1056</v>
      </c>
      <c r="C21" s="69" t="s">
        <v>1057</v>
      </c>
      <c r="D21" s="69" t="s">
        <v>1035</v>
      </c>
      <c r="E21" s="69" t="s">
        <v>1058</v>
      </c>
      <c r="F21" s="51"/>
      <c r="G21" s="42">
        <v>561</v>
      </c>
      <c r="H21" s="44"/>
      <c r="I21" s="37"/>
    </row>
    <row r="22" spans="1:9" ht="12.75">
      <c r="A22" s="114" t="s">
        <v>990</v>
      </c>
      <c r="B22" s="68" t="s">
        <v>1461</v>
      </c>
      <c r="C22" s="69" t="s">
        <v>901</v>
      </c>
      <c r="D22" s="69" t="s">
        <v>1038</v>
      </c>
      <c r="E22" s="69" t="s">
        <v>359</v>
      </c>
      <c r="F22" s="51"/>
      <c r="G22" s="42">
        <v>5000</v>
      </c>
      <c r="H22" s="44"/>
      <c r="I22" s="37"/>
    </row>
    <row r="23" spans="1:9" ht="12.75">
      <c r="A23" s="99" t="s">
        <v>990</v>
      </c>
      <c r="B23" s="68" t="s">
        <v>1059</v>
      </c>
      <c r="C23" s="69" t="s">
        <v>113</v>
      </c>
      <c r="D23" s="69" t="s">
        <v>1043</v>
      </c>
      <c r="E23" s="69" t="s">
        <v>1060</v>
      </c>
      <c r="F23" s="51"/>
      <c r="G23" s="42">
        <v>404</v>
      </c>
      <c r="H23" s="44"/>
      <c r="I23" s="37"/>
    </row>
    <row r="24" spans="1:9" ht="12.75">
      <c r="A24" s="67" t="s">
        <v>990</v>
      </c>
      <c r="B24" s="68" t="s">
        <v>1061</v>
      </c>
      <c r="C24" s="69" t="s">
        <v>1062</v>
      </c>
      <c r="D24" s="69" t="s">
        <v>1038</v>
      </c>
      <c r="E24" s="69" t="s">
        <v>1063</v>
      </c>
      <c r="F24" s="51"/>
      <c r="G24" s="42">
        <v>14077.5</v>
      </c>
      <c r="H24" s="44"/>
      <c r="I24" s="37"/>
    </row>
    <row r="25" spans="1:9" ht="12.75">
      <c r="A25" s="67" t="s">
        <v>990</v>
      </c>
      <c r="B25" s="68" t="s">
        <v>1064</v>
      </c>
      <c r="C25" s="69" t="s">
        <v>197</v>
      </c>
      <c r="D25" s="69" t="s">
        <v>1038</v>
      </c>
      <c r="E25" s="69" t="s">
        <v>1065</v>
      </c>
      <c r="F25" s="51"/>
      <c r="G25" s="42">
        <v>2501.94</v>
      </c>
      <c r="H25" s="44"/>
      <c r="I25" s="37"/>
    </row>
    <row r="26" spans="1:9" ht="12.75">
      <c r="A26" s="67" t="s">
        <v>990</v>
      </c>
      <c r="B26" s="68" t="s">
        <v>1066</v>
      </c>
      <c r="C26" s="69" t="s">
        <v>224</v>
      </c>
      <c r="D26" s="69" t="s">
        <v>1067</v>
      </c>
      <c r="E26" s="100" t="s">
        <v>1068</v>
      </c>
      <c r="F26" s="51"/>
      <c r="G26" s="42">
        <v>2229.99</v>
      </c>
      <c r="H26" s="44"/>
      <c r="I26" s="37"/>
    </row>
    <row r="27" spans="1:9" ht="12.75">
      <c r="A27" s="67" t="s">
        <v>990</v>
      </c>
      <c r="B27" s="68" t="s">
        <v>1069</v>
      </c>
      <c r="C27" s="69" t="s">
        <v>92</v>
      </c>
      <c r="D27" s="69" t="s">
        <v>1070</v>
      </c>
      <c r="E27" s="69" t="s">
        <v>1071</v>
      </c>
      <c r="F27" s="51"/>
      <c r="G27" s="42">
        <v>936</v>
      </c>
      <c r="H27" s="44"/>
      <c r="I27" s="37"/>
    </row>
    <row r="28" spans="1:9" ht="12.75">
      <c r="A28" s="67" t="s">
        <v>990</v>
      </c>
      <c r="B28" s="68" t="s">
        <v>1050</v>
      </c>
      <c r="C28" s="69" t="s">
        <v>126</v>
      </c>
      <c r="D28" s="69" t="s">
        <v>1051</v>
      </c>
      <c r="E28" s="69" t="s">
        <v>1072</v>
      </c>
      <c r="F28" s="51"/>
      <c r="G28" s="42">
        <v>525</v>
      </c>
      <c r="H28" s="44"/>
      <c r="I28" s="37"/>
    </row>
    <row r="29" spans="1:9" ht="12.75">
      <c r="A29" s="67" t="s">
        <v>990</v>
      </c>
      <c r="B29" s="68" t="s">
        <v>1059</v>
      </c>
      <c r="C29" s="69" t="s">
        <v>113</v>
      </c>
      <c r="D29" s="69" t="s">
        <v>1043</v>
      </c>
      <c r="E29" s="69" t="s">
        <v>1073</v>
      </c>
      <c r="F29" s="51"/>
      <c r="G29" s="42">
        <v>639.8</v>
      </c>
      <c r="H29" s="44"/>
      <c r="I29" s="37"/>
    </row>
    <row r="30" spans="1:9" ht="12.75">
      <c r="A30" s="67" t="s">
        <v>1074</v>
      </c>
      <c r="B30" s="68" t="s">
        <v>1059</v>
      </c>
      <c r="C30" s="69" t="s">
        <v>113</v>
      </c>
      <c r="D30" s="69" t="s">
        <v>1043</v>
      </c>
      <c r="E30" s="69" t="s">
        <v>1075</v>
      </c>
      <c r="F30" s="51"/>
      <c r="G30" s="42">
        <v>701.4</v>
      </c>
      <c r="H30" s="44"/>
      <c r="I30" s="37"/>
    </row>
    <row r="31" spans="1:9" ht="12.75">
      <c r="A31" s="67" t="s">
        <v>1074</v>
      </c>
      <c r="B31" s="68" t="s">
        <v>1076</v>
      </c>
      <c r="C31" s="69" t="s">
        <v>589</v>
      </c>
      <c r="D31" s="69" t="s">
        <v>1067</v>
      </c>
      <c r="E31" s="69" t="s">
        <v>1077</v>
      </c>
      <c r="F31" s="51"/>
      <c r="G31" s="42">
        <v>1457.1</v>
      </c>
      <c r="H31" s="44"/>
      <c r="I31" s="37"/>
    </row>
    <row r="32" spans="1:9" ht="12.75">
      <c r="A32" s="67" t="s">
        <v>1074</v>
      </c>
      <c r="B32" s="68" t="s">
        <v>1078</v>
      </c>
      <c r="C32" s="69" t="s">
        <v>450</v>
      </c>
      <c r="D32" s="69" t="s">
        <v>1070</v>
      </c>
      <c r="E32" s="69" t="s">
        <v>1079</v>
      </c>
      <c r="F32" s="51"/>
      <c r="G32" s="42">
        <v>794.56</v>
      </c>
      <c r="H32" s="44"/>
      <c r="I32" s="37"/>
    </row>
    <row r="33" spans="1:9" ht="12.75">
      <c r="A33" s="67" t="s">
        <v>1074</v>
      </c>
      <c r="B33" s="68" t="s">
        <v>1080</v>
      </c>
      <c r="C33" s="69" t="s">
        <v>100</v>
      </c>
      <c r="D33" s="69" t="s">
        <v>1070</v>
      </c>
      <c r="E33" s="69" t="s">
        <v>1081</v>
      </c>
      <c r="F33" s="51"/>
      <c r="G33" s="42">
        <v>820</v>
      </c>
      <c r="H33" s="44"/>
      <c r="I33" s="37"/>
    </row>
    <row r="34" spans="1:9" ht="12.75">
      <c r="A34" s="67" t="s">
        <v>1074</v>
      </c>
      <c r="B34" s="68" t="s">
        <v>1082</v>
      </c>
      <c r="C34" s="69" t="s">
        <v>117</v>
      </c>
      <c r="D34" s="69" t="s">
        <v>1035</v>
      </c>
      <c r="E34" s="69" t="s">
        <v>1083</v>
      </c>
      <c r="F34" s="51"/>
      <c r="G34" s="42">
        <v>650.8</v>
      </c>
      <c r="H34" s="44"/>
      <c r="I34" s="37"/>
    </row>
    <row r="35" spans="1:9" ht="12.75">
      <c r="A35" s="67" t="s">
        <v>1074</v>
      </c>
      <c r="B35" s="68" t="s">
        <v>1042</v>
      </c>
      <c r="C35" s="69" t="s">
        <v>488</v>
      </c>
      <c r="D35" s="69" t="s">
        <v>1043</v>
      </c>
      <c r="E35" s="69" t="s">
        <v>1084</v>
      </c>
      <c r="F35" s="51"/>
      <c r="G35" s="42">
        <v>442.85</v>
      </c>
      <c r="H35" s="44"/>
      <c r="I35" s="37"/>
    </row>
    <row r="36" spans="1:9" ht="12.75">
      <c r="A36" s="67" t="s">
        <v>1085</v>
      </c>
      <c r="B36" s="68" t="s">
        <v>1046</v>
      </c>
      <c r="C36" s="69" t="s">
        <v>229</v>
      </c>
      <c r="D36" s="69" t="s">
        <v>1038</v>
      </c>
      <c r="E36" s="69" t="s">
        <v>1086</v>
      </c>
      <c r="F36" s="51"/>
      <c r="G36" s="42">
        <v>527.4</v>
      </c>
      <c r="H36" s="44"/>
      <c r="I36" s="37"/>
    </row>
    <row r="37" spans="1:9" ht="12.75">
      <c r="A37" s="67" t="s">
        <v>1085</v>
      </c>
      <c r="B37" s="68" t="s">
        <v>1080</v>
      </c>
      <c r="C37" s="69" t="s">
        <v>100</v>
      </c>
      <c r="D37" s="69" t="s">
        <v>1043</v>
      </c>
      <c r="E37" s="69" t="s">
        <v>1087</v>
      </c>
      <c r="F37" s="51"/>
      <c r="G37" s="42">
        <v>259</v>
      </c>
      <c r="H37" s="44"/>
      <c r="I37" s="37"/>
    </row>
    <row r="38" spans="1:9" ht="12.75">
      <c r="A38" s="67" t="s">
        <v>1085</v>
      </c>
      <c r="B38" s="68" t="s">
        <v>1050</v>
      </c>
      <c r="C38" s="69" t="s">
        <v>126</v>
      </c>
      <c r="D38" s="69" t="s">
        <v>1051</v>
      </c>
      <c r="E38" s="69" t="s">
        <v>1088</v>
      </c>
      <c r="F38" s="51"/>
      <c r="G38" s="42">
        <v>525</v>
      </c>
      <c r="H38" s="44"/>
      <c r="I38" s="37"/>
    </row>
    <row r="39" spans="1:9" ht="12.75">
      <c r="A39" s="67" t="s">
        <v>1085</v>
      </c>
      <c r="B39" s="68" t="s">
        <v>1089</v>
      </c>
      <c r="C39" s="69" t="s">
        <v>88</v>
      </c>
      <c r="D39" s="69" t="s">
        <v>1035</v>
      </c>
      <c r="E39" s="69" t="s">
        <v>1090</v>
      </c>
      <c r="F39" s="51"/>
      <c r="G39" s="42">
        <v>383.9</v>
      </c>
      <c r="H39" s="44"/>
      <c r="I39" s="37"/>
    </row>
    <row r="40" spans="1:9" ht="12.75">
      <c r="A40" s="67" t="s">
        <v>1085</v>
      </c>
      <c r="B40" s="68" t="s">
        <v>1091</v>
      </c>
      <c r="C40" s="69" t="s">
        <v>152</v>
      </c>
      <c r="D40" s="69" t="s">
        <v>1035</v>
      </c>
      <c r="E40" s="69" t="s">
        <v>1092</v>
      </c>
      <c r="F40" s="51"/>
      <c r="G40" s="42">
        <v>538</v>
      </c>
      <c r="H40" s="44"/>
      <c r="I40" s="37"/>
    </row>
    <row r="41" spans="1:9" ht="12.75">
      <c r="A41" s="67" t="s">
        <v>1093</v>
      </c>
      <c r="B41" s="68" t="s">
        <v>1059</v>
      </c>
      <c r="C41" s="69" t="s">
        <v>113</v>
      </c>
      <c r="D41" s="69" t="s">
        <v>1043</v>
      </c>
      <c r="E41" s="69" t="s">
        <v>1094</v>
      </c>
      <c r="F41" s="51"/>
      <c r="G41" s="42">
        <v>466.8</v>
      </c>
      <c r="H41" s="44"/>
      <c r="I41" s="37"/>
    </row>
    <row r="42" spans="1:9" ht="12.75">
      <c r="A42" s="67" t="s">
        <v>1095</v>
      </c>
      <c r="B42" s="68" t="s">
        <v>1096</v>
      </c>
      <c r="C42" s="69" t="s">
        <v>110</v>
      </c>
      <c r="D42" s="69" t="s">
        <v>1043</v>
      </c>
      <c r="E42" s="69" t="s">
        <v>1097</v>
      </c>
      <c r="F42" s="51"/>
      <c r="G42" s="42">
        <v>597.33</v>
      </c>
      <c r="H42" s="44"/>
      <c r="I42" s="37" t="s">
        <v>47</v>
      </c>
    </row>
    <row r="43" spans="1:9" ht="12.75">
      <c r="A43" s="67" t="s">
        <v>1095</v>
      </c>
      <c r="B43" s="101" t="s">
        <v>1096</v>
      </c>
      <c r="C43" s="69" t="s">
        <v>110</v>
      </c>
      <c r="D43" s="69" t="s">
        <v>1043</v>
      </c>
      <c r="E43" s="69" t="s">
        <v>1097</v>
      </c>
      <c r="F43" s="42"/>
      <c r="G43" s="43">
        <v>597.33</v>
      </c>
      <c r="H43" s="44"/>
      <c r="I43" s="37" t="s">
        <v>47</v>
      </c>
    </row>
    <row r="44" spans="1:9" ht="12.75">
      <c r="A44" s="94" t="s">
        <v>1095</v>
      </c>
      <c r="B44" s="94" t="s">
        <v>1098</v>
      </c>
      <c r="C44" s="51"/>
      <c r="D44" s="94" t="s">
        <v>1038</v>
      </c>
      <c r="E44" s="94" t="s">
        <v>38</v>
      </c>
      <c r="F44" s="51"/>
      <c r="G44" s="43">
        <v>1031.66</v>
      </c>
      <c r="H44" s="44"/>
      <c r="I44" s="37"/>
    </row>
    <row r="45" spans="1:9" ht="12.75">
      <c r="A45" s="94" t="s">
        <v>1095</v>
      </c>
      <c r="B45" s="94" t="s">
        <v>1096</v>
      </c>
      <c r="C45" s="94" t="s">
        <v>1099</v>
      </c>
      <c r="D45" s="94" t="s">
        <v>1043</v>
      </c>
      <c r="E45" s="94" t="s">
        <v>1097</v>
      </c>
      <c r="F45" s="51"/>
      <c r="G45" s="43">
        <v>597.34</v>
      </c>
      <c r="H45" s="44"/>
      <c r="I45" s="37" t="s">
        <v>47</v>
      </c>
    </row>
    <row r="46" spans="1:9" ht="12.75">
      <c r="A46" s="94" t="s">
        <v>1100</v>
      </c>
      <c r="B46" s="94" t="s">
        <v>1101</v>
      </c>
      <c r="C46" s="94" t="s">
        <v>1102</v>
      </c>
      <c r="D46" s="94" t="s">
        <v>1103</v>
      </c>
      <c r="E46" s="94" t="s">
        <v>1063</v>
      </c>
      <c r="F46" s="51"/>
      <c r="G46" s="43">
        <v>970</v>
      </c>
      <c r="H46" s="44"/>
      <c r="I46" s="37"/>
    </row>
    <row r="47" spans="1:9" ht="12.75">
      <c r="A47" s="94" t="s">
        <v>1462</v>
      </c>
      <c r="B47" s="94" t="s">
        <v>1463</v>
      </c>
      <c r="C47" s="94" t="s">
        <v>344</v>
      </c>
      <c r="D47" s="94" t="s">
        <v>1070</v>
      </c>
      <c r="E47" s="115" t="s">
        <v>1465</v>
      </c>
      <c r="F47" s="51"/>
      <c r="G47" s="43">
        <v>2775.84</v>
      </c>
      <c r="H47" s="44"/>
      <c r="I47" s="88" t="s">
        <v>1464</v>
      </c>
    </row>
    <row r="48" spans="1:9" ht="12.75">
      <c r="A48" s="94" t="s">
        <v>1104</v>
      </c>
      <c r="B48" s="94" t="s">
        <v>1105</v>
      </c>
      <c r="C48" s="94" t="s">
        <v>347</v>
      </c>
      <c r="D48" s="94" t="s">
        <v>1038</v>
      </c>
      <c r="E48" s="94" t="s">
        <v>1106</v>
      </c>
      <c r="F48" s="51"/>
      <c r="G48" s="43">
        <v>280</v>
      </c>
      <c r="H48" s="44"/>
      <c r="I48" s="37"/>
    </row>
    <row r="49" spans="1:9" ht="12.75">
      <c r="A49" s="94" t="s">
        <v>1104</v>
      </c>
      <c r="B49" s="94" t="s">
        <v>1080</v>
      </c>
      <c r="C49" s="94" t="s">
        <v>100</v>
      </c>
      <c r="D49" s="94" t="s">
        <v>1043</v>
      </c>
      <c r="E49" s="94" t="s">
        <v>1107</v>
      </c>
      <c r="F49" s="51"/>
      <c r="G49" s="43">
        <v>674.04</v>
      </c>
      <c r="H49" s="44"/>
      <c r="I49" s="37"/>
    </row>
    <row r="50" spans="1:9" ht="12.75">
      <c r="A50" s="94" t="s">
        <v>1108</v>
      </c>
      <c r="B50" s="94" t="s">
        <v>1050</v>
      </c>
      <c r="C50" s="94" t="s">
        <v>1109</v>
      </c>
      <c r="D50" s="94" t="s">
        <v>1051</v>
      </c>
      <c r="E50" s="94" t="s">
        <v>1110</v>
      </c>
      <c r="F50" s="51"/>
      <c r="G50" s="43">
        <v>1350</v>
      </c>
      <c r="H50" s="44"/>
      <c r="I50" s="37"/>
    </row>
    <row r="51" spans="1:9" ht="12.75">
      <c r="A51" s="94" t="s">
        <v>1108</v>
      </c>
      <c r="B51" s="94" t="s">
        <v>1111</v>
      </c>
      <c r="C51" s="94" t="s">
        <v>370</v>
      </c>
      <c r="D51" s="94" t="s">
        <v>1067</v>
      </c>
      <c r="E51" s="102" t="s">
        <v>1112</v>
      </c>
      <c r="F51" s="51"/>
      <c r="G51" s="43">
        <v>3314.94</v>
      </c>
      <c r="H51" s="44"/>
      <c r="I51" s="88" t="s">
        <v>1113</v>
      </c>
    </row>
    <row r="52" spans="1:9" ht="12.75">
      <c r="A52" s="94" t="s">
        <v>1108</v>
      </c>
      <c r="B52" s="94" t="s">
        <v>1078</v>
      </c>
      <c r="C52" s="94" t="s">
        <v>450</v>
      </c>
      <c r="D52" s="94" t="s">
        <v>1070</v>
      </c>
      <c r="E52" s="94" t="s">
        <v>1114</v>
      </c>
      <c r="F52" s="51"/>
      <c r="G52" s="43">
        <v>552</v>
      </c>
      <c r="H52" s="44"/>
      <c r="I52" s="37"/>
    </row>
    <row r="53" spans="1:9" ht="12.75">
      <c r="A53" s="94" t="s">
        <v>1115</v>
      </c>
      <c r="B53" s="94" t="s">
        <v>1080</v>
      </c>
      <c r="C53" s="94" t="s">
        <v>100</v>
      </c>
      <c r="D53" s="94" t="s">
        <v>1070</v>
      </c>
      <c r="E53" s="94" t="s">
        <v>1116</v>
      </c>
      <c r="F53" s="51"/>
      <c r="G53" s="43">
        <v>384</v>
      </c>
      <c r="H53" s="44"/>
      <c r="I53" s="37"/>
    </row>
    <row r="54" spans="1:9" ht="12.75">
      <c r="A54" s="94" t="s">
        <v>1115</v>
      </c>
      <c r="B54" s="94" t="s">
        <v>1069</v>
      </c>
      <c r="C54" s="94" t="s">
        <v>92</v>
      </c>
      <c r="D54" s="94" t="s">
        <v>1070</v>
      </c>
      <c r="E54" s="94" t="s">
        <v>1117</v>
      </c>
      <c r="F54" s="51"/>
      <c r="G54" s="43">
        <v>642.95</v>
      </c>
      <c r="H54" s="44"/>
      <c r="I54" s="37"/>
    </row>
    <row r="55" spans="1:9" ht="12.75">
      <c r="A55" s="94" t="s">
        <v>1118</v>
      </c>
      <c r="B55" s="94" t="s">
        <v>1080</v>
      </c>
      <c r="C55" s="94" t="s">
        <v>100</v>
      </c>
      <c r="D55" s="94" t="s">
        <v>1070</v>
      </c>
      <c r="E55" s="94" t="s">
        <v>1119</v>
      </c>
      <c r="F55" s="51"/>
      <c r="G55" s="43">
        <v>636</v>
      </c>
      <c r="H55" s="44"/>
      <c r="I55" s="37"/>
    </row>
    <row r="56" spans="1:9" ht="12.75">
      <c r="A56" s="94" t="s">
        <v>1118</v>
      </c>
      <c r="B56" s="94" t="s">
        <v>1096</v>
      </c>
      <c r="C56" s="94" t="s">
        <v>110</v>
      </c>
      <c r="D56" s="94" t="s">
        <v>1043</v>
      </c>
      <c r="E56" s="94" t="s">
        <v>1120</v>
      </c>
      <c r="F56" s="51"/>
      <c r="G56" s="43">
        <v>641</v>
      </c>
      <c r="H56" s="44"/>
      <c r="I56" s="37"/>
    </row>
    <row r="57" spans="1:9" ht="12.75">
      <c r="A57" s="94" t="s">
        <v>1121</v>
      </c>
      <c r="B57" s="94" t="s">
        <v>1122</v>
      </c>
      <c r="C57" s="51"/>
      <c r="D57" s="94" t="s">
        <v>1123</v>
      </c>
      <c r="E57" s="94" t="s">
        <v>38</v>
      </c>
      <c r="F57" s="51"/>
      <c r="G57" s="43">
        <v>1139.2</v>
      </c>
      <c r="H57" s="44"/>
      <c r="I57" s="37"/>
    </row>
    <row r="58" spans="1:9" ht="12.75">
      <c r="A58" s="94" t="s">
        <v>1124</v>
      </c>
      <c r="B58" s="94" t="s">
        <v>1091</v>
      </c>
      <c r="C58" s="94" t="s">
        <v>152</v>
      </c>
      <c r="D58" s="94" t="s">
        <v>1035</v>
      </c>
      <c r="E58" s="94" t="s">
        <v>1125</v>
      </c>
      <c r="F58" s="51"/>
      <c r="G58" s="43">
        <v>672</v>
      </c>
      <c r="H58" s="44"/>
      <c r="I58" s="37"/>
    </row>
    <row r="59" spans="1:9" ht="12.75">
      <c r="A59" s="94" t="s">
        <v>1126</v>
      </c>
      <c r="B59" s="94" t="s">
        <v>1080</v>
      </c>
      <c r="C59" s="94" t="s">
        <v>100</v>
      </c>
      <c r="D59" s="94" t="s">
        <v>1070</v>
      </c>
      <c r="E59" s="94" t="s">
        <v>1127</v>
      </c>
      <c r="F59" s="51"/>
      <c r="G59" s="43">
        <v>368</v>
      </c>
      <c r="H59" s="44"/>
      <c r="I59" s="37"/>
    </row>
    <row r="60" spans="1:9" ht="12.75">
      <c r="A60" s="94" t="s">
        <v>1126</v>
      </c>
      <c r="B60" s="94" t="s">
        <v>1122</v>
      </c>
      <c r="C60" s="51"/>
      <c r="D60" s="94" t="s">
        <v>1123</v>
      </c>
      <c r="E60" s="94" t="s">
        <v>38</v>
      </c>
      <c r="F60" s="51"/>
      <c r="G60" s="103" t="s">
        <v>1129</v>
      </c>
      <c r="H60" s="44"/>
      <c r="I60" s="37"/>
    </row>
    <row r="61" spans="1:9" ht="12.75">
      <c r="A61" s="94" t="s">
        <v>1128</v>
      </c>
      <c r="B61" s="94" t="s">
        <v>1122</v>
      </c>
      <c r="C61" s="51"/>
      <c r="D61" s="94" t="s">
        <v>1123</v>
      </c>
      <c r="E61" s="94" t="s">
        <v>38</v>
      </c>
      <c r="F61" s="51"/>
      <c r="G61" s="70">
        <v>1518.45</v>
      </c>
      <c r="H61" s="44"/>
      <c r="I61" s="37"/>
    </row>
    <row r="62" spans="1:9" ht="12.75">
      <c r="A62" s="94" t="s">
        <v>1128</v>
      </c>
      <c r="B62" s="94" t="s">
        <v>1122</v>
      </c>
      <c r="C62" s="51"/>
      <c r="D62" s="94" t="s">
        <v>1123</v>
      </c>
      <c r="E62" s="94" t="s">
        <v>38</v>
      </c>
      <c r="F62" s="51"/>
      <c r="G62" s="70">
        <v>2412.22</v>
      </c>
      <c r="H62" s="44"/>
      <c r="I62" s="37"/>
    </row>
    <row r="63" spans="1:9" ht="12.75">
      <c r="A63" s="94" t="s">
        <v>1128</v>
      </c>
      <c r="B63" s="94" t="s">
        <v>1122</v>
      </c>
      <c r="C63" s="51"/>
      <c r="D63" s="94" t="s">
        <v>1123</v>
      </c>
      <c r="E63" s="94" t="s">
        <v>38</v>
      </c>
      <c r="F63" s="51"/>
      <c r="G63" s="70">
        <v>1210.3</v>
      </c>
      <c r="H63" s="44"/>
      <c r="I63" s="37"/>
    </row>
    <row r="64" spans="1:9" ht="12.75">
      <c r="A64" s="94" t="s">
        <v>1128</v>
      </c>
      <c r="B64" s="94" t="s">
        <v>1122</v>
      </c>
      <c r="C64" s="51"/>
      <c r="D64" s="94" t="s">
        <v>1123</v>
      </c>
      <c r="E64" s="94" t="s">
        <v>38</v>
      </c>
      <c r="F64" s="51"/>
      <c r="G64" s="70">
        <v>2349.14</v>
      </c>
      <c r="H64" s="44"/>
      <c r="I64" s="37"/>
    </row>
    <row r="65" spans="1:9" ht="12.75">
      <c r="A65" s="94" t="s">
        <v>1128</v>
      </c>
      <c r="B65" s="94" t="s">
        <v>1122</v>
      </c>
      <c r="C65" s="51"/>
      <c r="D65" s="94" t="s">
        <v>1123</v>
      </c>
      <c r="E65" s="94" t="s">
        <v>38</v>
      </c>
      <c r="F65" s="51"/>
      <c r="G65" s="70">
        <v>2744.3</v>
      </c>
      <c r="H65" s="44"/>
      <c r="I65" s="37"/>
    </row>
    <row r="66" spans="1:9" ht="12.75">
      <c r="A66" s="94" t="s">
        <v>1128</v>
      </c>
      <c r="B66" s="94" t="s">
        <v>1122</v>
      </c>
      <c r="C66" s="51"/>
      <c r="D66" s="94" t="s">
        <v>1123</v>
      </c>
      <c r="E66" s="94" t="s">
        <v>38</v>
      </c>
      <c r="F66" s="51"/>
      <c r="G66" s="70">
        <v>1409.02</v>
      </c>
      <c r="H66" s="44"/>
      <c r="I66" s="37"/>
    </row>
    <row r="67" spans="1:9" ht="12.75">
      <c r="A67" s="94" t="s">
        <v>1128</v>
      </c>
      <c r="B67" s="94" t="s">
        <v>1122</v>
      </c>
      <c r="C67" s="51"/>
      <c r="D67" s="94" t="s">
        <v>1123</v>
      </c>
      <c r="E67" s="94" t="s">
        <v>38</v>
      </c>
      <c r="F67" s="51"/>
      <c r="G67" s="70">
        <v>1037.28</v>
      </c>
      <c r="H67" s="44"/>
      <c r="I67" s="37"/>
    </row>
    <row r="68" spans="1:9" ht="12.75">
      <c r="A68" s="94" t="s">
        <v>1128</v>
      </c>
      <c r="B68" s="94" t="s">
        <v>1122</v>
      </c>
      <c r="C68" s="51"/>
      <c r="D68" s="94" t="s">
        <v>1123</v>
      </c>
      <c r="E68" s="94" t="s">
        <v>38</v>
      </c>
      <c r="F68" s="51"/>
      <c r="G68" s="70">
        <v>1493.45</v>
      </c>
      <c r="H68" s="44"/>
      <c r="I68" s="37"/>
    </row>
    <row r="69" spans="1:9" ht="12.75">
      <c r="A69" s="94" t="s">
        <v>1128</v>
      </c>
      <c r="B69" s="94" t="s">
        <v>1122</v>
      </c>
      <c r="C69" s="51"/>
      <c r="D69" s="94" t="s">
        <v>1123</v>
      </c>
      <c r="E69" s="94" t="s">
        <v>38</v>
      </c>
      <c r="F69" s="51"/>
      <c r="G69" s="70">
        <v>1493.45</v>
      </c>
      <c r="H69" s="44"/>
      <c r="I69" s="37"/>
    </row>
    <row r="70" spans="1:9" ht="12.75">
      <c r="A70" s="94" t="s">
        <v>1128</v>
      </c>
      <c r="B70" s="94" t="s">
        <v>1122</v>
      </c>
      <c r="C70" s="51"/>
      <c r="D70" s="94" t="s">
        <v>1123</v>
      </c>
      <c r="E70" s="94" t="s">
        <v>38</v>
      </c>
      <c r="F70" s="51"/>
      <c r="G70" s="70">
        <v>1724.9</v>
      </c>
      <c r="H70" s="44"/>
      <c r="I70" s="37"/>
    </row>
    <row r="71" spans="1:9" ht="12.75">
      <c r="A71" s="94" t="s">
        <v>1128</v>
      </c>
      <c r="B71" s="94" t="s">
        <v>1122</v>
      </c>
      <c r="C71" s="51"/>
      <c r="D71" s="94" t="s">
        <v>1123</v>
      </c>
      <c r="E71" s="94" t="s">
        <v>38</v>
      </c>
      <c r="F71" s="51"/>
      <c r="G71" s="70">
        <v>2100.58</v>
      </c>
      <c r="H71" s="44"/>
      <c r="I71" s="37"/>
    </row>
    <row r="72" spans="1:9" ht="12.75">
      <c r="A72" s="94" t="s">
        <v>1128</v>
      </c>
      <c r="B72" s="94" t="s">
        <v>1122</v>
      </c>
      <c r="C72" s="51"/>
      <c r="D72" s="94" t="s">
        <v>1123</v>
      </c>
      <c r="E72" s="94" t="s">
        <v>38</v>
      </c>
      <c r="F72" s="51"/>
      <c r="G72" s="70">
        <v>1210.3</v>
      </c>
      <c r="H72" s="44"/>
      <c r="I72" s="37"/>
    </row>
    <row r="73" spans="1:9" ht="12.75">
      <c r="A73" s="94" t="s">
        <v>1128</v>
      </c>
      <c r="B73" s="94" t="s">
        <v>1122</v>
      </c>
      <c r="C73" s="51"/>
      <c r="D73" s="94" t="s">
        <v>1123</v>
      </c>
      <c r="E73" s="94" t="s">
        <v>38</v>
      </c>
      <c r="F73" s="51"/>
      <c r="G73" s="70">
        <v>1518.45</v>
      </c>
      <c r="H73" s="44"/>
      <c r="I73" s="37"/>
    </row>
    <row r="74" spans="1:9" ht="12.75">
      <c r="A74" s="94" t="s">
        <v>1128</v>
      </c>
      <c r="B74" s="94" t="s">
        <v>1122</v>
      </c>
      <c r="C74" s="51"/>
      <c r="D74" s="94" t="s">
        <v>1123</v>
      </c>
      <c r="E74" s="94" t="s">
        <v>38</v>
      </c>
      <c r="F74" s="51"/>
      <c r="G74" s="70">
        <v>2706.44</v>
      </c>
      <c r="H74" s="44"/>
      <c r="I74" s="37"/>
    </row>
    <row r="75" spans="1:9" ht="12.75">
      <c r="A75" s="94" t="s">
        <v>1128</v>
      </c>
      <c r="B75" s="94" t="s">
        <v>1122</v>
      </c>
      <c r="C75" s="51"/>
      <c r="D75" s="94" t="s">
        <v>1123</v>
      </c>
      <c r="E75" s="94" t="s">
        <v>38</v>
      </c>
      <c r="F75" s="51"/>
      <c r="G75" s="70">
        <v>1539.87</v>
      </c>
      <c r="H75" s="44"/>
      <c r="I75" s="37"/>
    </row>
    <row r="76" spans="1:9" ht="12.75">
      <c r="A76" s="94" t="s">
        <v>1128</v>
      </c>
      <c r="B76" s="94" t="s">
        <v>1122</v>
      </c>
      <c r="C76" s="51"/>
      <c r="D76" s="94" t="s">
        <v>1123</v>
      </c>
      <c r="E76" s="94" t="s">
        <v>38</v>
      </c>
      <c r="F76" s="51"/>
      <c r="G76" s="70">
        <v>2349.14</v>
      </c>
      <c r="H76" s="44"/>
      <c r="I76" s="37"/>
    </row>
    <row r="77" spans="1:9" ht="12.75">
      <c r="A77" s="94" t="s">
        <v>1128</v>
      </c>
      <c r="B77" s="94" t="s">
        <v>1122</v>
      </c>
      <c r="C77" s="51"/>
      <c r="D77" s="94" t="s">
        <v>1123</v>
      </c>
      <c r="E77" s="94" t="s">
        <v>38</v>
      </c>
      <c r="F77" s="51"/>
      <c r="G77" s="70">
        <v>1185.3</v>
      </c>
      <c r="H77" s="44"/>
      <c r="I77" s="37"/>
    </row>
    <row r="78" spans="1:9" ht="12.75">
      <c r="A78" s="94" t="s">
        <v>1128</v>
      </c>
      <c r="B78" s="94" t="s">
        <v>1122</v>
      </c>
      <c r="C78" s="51"/>
      <c r="D78" s="94" t="s">
        <v>1123</v>
      </c>
      <c r="E78" s="94" t="s">
        <v>38</v>
      </c>
      <c r="F78" s="51"/>
      <c r="G78" s="70">
        <v>2024.03</v>
      </c>
      <c r="H78" s="44"/>
      <c r="I78" s="37"/>
    </row>
    <row r="79" spans="1:9" ht="12.75">
      <c r="A79" s="94" t="s">
        <v>1128</v>
      </c>
      <c r="B79" s="94" t="s">
        <v>1122</v>
      </c>
      <c r="C79" s="51"/>
      <c r="D79" s="94" t="s">
        <v>1123</v>
      </c>
      <c r="E79" s="94" t="s">
        <v>38</v>
      </c>
      <c r="F79" s="51"/>
      <c r="G79" s="70">
        <v>478.17</v>
      </c>
      <c r="H79" s="44"/>
      <c r="I79" s="37"/>
    </row>
    <row r="80" spans="1:9" ht="12.75">
      <c r="A80" s="94" t="s">
        <v>1128</v>
      </c>
      <c r="B80" s="94" t="s">
        <v>1122</v>
      </c>
      <c r="C80" s="51"/>
      <c r="D80" s="94" t="s">
        <v>1123</v>
      </c>
      <c r="E80" s="94" t="s">
        <v>38</v>
      </c>
      <c r="F80" s="51"/>
      <c r="G80" s="70">
        <v>1518.45</v>
      </c>
      <c r="H80" s="44"/>
      <c r="I80" s="37"/>
    </row>
    <row r="81" spans="1:9" ht="12.75">
      <c r="A81" s="94" t="s">
        <v>1128</v>
      </c>
      <c r="B81" s="94" t="s">
        <v>1122</v>
      </c>
      <c r="C81" s="51"/>
      <c r="D81" s="94" t="s">
        <v>1123</v>
      </c>
      <c r="E81" s="94" t="s">
        <v>38</v>
      </c>
      <c r="F81" s="51"/>
      <c r="G81" s="70">
        <v>914.85</v>
      </c>
      <c r="H81" s="44"/>
      <c r="I81" s="37"/>
    </row>
    <row r="82" spans="1:9" ht="12.75">
      <c r="A82" s="94" t="s">
        <v>1128</v>
      </c>
      <c r="B82" s="94" t="s">
        <v>1122</v>
      </c>
      <c r="C82" s="51"/>
      <c r="D82" s="94" t="s">
        <v>1123</v>
      </c>
      <c r="E82" s="94" t="s">
        <v>38</v>
      </c>
      <c r="F82" s="51"/>
      <c r="G82" s="70">
        <v>2673.96</v>
      </c>
      <c r="H82" s="44"/>
      <c r="I82" s="37"/>
    </row>
    <row r="83" spans="1:9" ht="12.75">
      <c r="A83" s="94" t="s">
        <v>1128</v>
      </c>
      <c r="B83" s="94" t="s">
        <v>1122</v>
      </c>
      <c r="C83" s="51"/>
      <c r="D83" s="94" t="s">
        <v>1123</v>
      </c>
      <c r="E83" s="94" t="s">
        <v>38</v>
      </c>
      <c r="F83" s="51"/>
      <c r="G83" s="70">
        <v>1445.14</v>
      </c>
      <c r="H83" s="44"/>
      <c r="I83" s="37"/>
    </row>
    <row r="84" spans="1:9" ht="12.75">
      <c r="A84" s="94" t="s">
        <v>1128</v>
      </c>
      <c r="B84" s="94" t="s">
        <v>1122</v>
      </c>
      <c r="C84" s="51"/>
      <c r="D84" s="94" t="s">
        <v>1123</v>
      </c>
      <c r="E84" s="94" t="s">
        <v>38</v>
      </c>
      <c r="F84" s="51"/>
      <c r="G84" s="70">
        <v>1139.2</v>
      </c>
      <c r="H84" s="44"/>
      <c r="I84" s="37"/>
    </row>
    <row r="85" spans="1:9" ht="12.75">
      <c r="A85" s="94" t="s">
        <v>1128</v>
      </c>
      <c r="B85" s="94" t="s">
        <v>1122</v>
      </c>
      <c r="C85" s="51"/>
      <c r="D85" s="94" t="s">
        <v>1123</v>
      </c>
      <c r="E85" s="94" t="s">
        <v>38</v>
      </c>
      <c r="F85" s="51"/>
      <c r="G85" s="70">
        <v>67023.84</v>
      </c>
      <c r="H85" s="44"/>
      <c r="I85" s="37"/>
    </row>
    <row r="86" spans="1:9" ht="13.5" thickBot="1">
      <c r="A86" s="94" t="s">
        <v>1128</v>
      </c>
      <c r="B86" s="94" t="s">
        <v>1130</v>
      </c>
      <c r="C86" s="51"/>
      <c r="D86" s="94" t="s">
        <v>1131</v>
      </c>
      <c r="E86" s="94" t="s">
        <v>38</v>
      </c>
      <c r="F86" s="51"/>
      <c r="G86" s="70">
        <v>5953.76</v>
      </c>
      <c r="H86" s="44"/>
      <c r="I86" s="37"/>
    </row>
    <row r="87" spans="1:8" ht="12.75" customHeight="1">
      <c r="A87" s="165" t="s">
        <v>12</v>
      </c>
      <c r="B87" s="123" t="s">
        <v>10</v>
      </c>
      <c r="C87" s="123" t="s">
        <v>10</v>
      </c>
      <c r="D87" s="166" t="s">
        <v>31</v>
      </c>
      <c r="E87" s="167"/>
      <c r="F87" s="29">
        <f>SUM(F9:F42)</f>
        <v>163579.96</v>
      </c>
      <c r="G87" s="30">
        <f>SUM(G11:G86)</f>
        <v>186827.6</v>
      </c>
      <c r="H87" s="56">
        <v>28203.49</v>
      </c>
    </row>
    <row r="88" spans="1:8" ht="26.25" thickBot="1">
      <c r="A88" s="121"/>
      <c r="B88" s="124"/>
      <c r="C88" s="124"/>
      <c r="D88" s="127"/>
      <c r="E88" s="128"/>
      <c r="F88" s="28" t="s">
        <v>27</v>
      </c>
      <c r="G88" s="31" t="s">
        <v>28</v>
      </c>
      <c r="H88" s="85" t="s">
        <v>69</v>
      </c>
    </row>
    <row r="89" spans="1:8" ht="13.5" thickBot="1">
      <c r="A89" s="12"/>
      <c r="B89" s="12"/>
      <c r="C89" s="12"/>
      <c r="D89" s="12"/>
      <c r="E89" s="12"/>
      <c r="F89" s="12"/>
      <c r="G89" s="12"/>
      <c r="H89" s="12"/>
    </row>
    <row r="90" spans="1:8" ht="13.5" thickBot="1">
      <c r="A90" s="147" t="s">
        <v>13</v>
      </c>
      <c r="B90" s="147"/>
      <c r="C90" s="12"/>
      <c r="F90" s="148" t="s">
        <v>23</v>
      </c>
      <c r="G90" s="149"/>
      <c r="H90" s="60">
        <f>H87+B102</f>
        <v>28203.49</v>
      </c>
    </row>
    <row r="91" spans="1:8" ht="12.75">
      <c r="A91" s="23" t="s">
        <v>14</v>
      </c>
      <c r="B91" s="51">
        <f>Fevereiro!B85</f>
        <v>0</v>
      </c>
      <c r="C91" s="12"/>
      <c r="D91" s="12"/>
      <c r="E91" s="12"/>
      <c r="F91" s="12"/>
      <c r="G91" s="12"/>
      <c r="H91" s="12"/>
    </row>
    <row r="92" spans="1:8" ht="12.75">
      <c r="A92" s="139" t="s">
        <v>30</v>
      </c>
      <c r="B92" s="140"/>
      <c r="H92" s="12"/>
    </row>
    <row r="93" spans="1:8" ht="12.75">
      <c r="A93" s="24" t="s">
        <v>15</v>
      </c>
      <c r="B93" s="24" t="s">
        <v>5</v>
      </c>
      <c r="H93" s="12"/>
    </row>
    <row r="94" spans="1:8" ht="12.75">
      <c r="A94" s="1"/>
      <c r="B94" s="57"/>
      <c r="E94" s="163" t="s">
        <v>1030</v>
      </c>
      <c r="F94" s="122"/>
      <c r="G94" s="122"/>
      <c r="H94" s="122"/>
    </row>
    <row r="95" spans="1:8" ht="12.75">
      <c r="A95" s="1"/>
      <c r="B95" s="58"/>
      <c r="H95" s="12"/>
    </row>
    <row r="96" spans="1:8" ht="13.5" thickBot="1">
      <c r="A96" s="1"/>
      <c r="B96" s="58"/>
      <c r="H96" s="12"/>
    </row>
    <row r="97" spans="1:8" ht="13.5" thickBot="1">
      <c r="A97" s="1"/>
      <c r="B97" s="58"/>
      <c r="D97" s="7" t="s">
        <v>0</v>
      </c>
      <c r="E97" s="142" t="str">
        <f>B5</f>
        <v>SANTA CASA DE MISERICÓRDIA DE TAQUARITUBA</v>
      </c>
      <c r="F97" s="143"/>
      <c r="G97" s="143"/>
      <c r="H97" s="144"/>
    </row>
    <row r="98" spans="1:8" ht="12.75">
      <c r="A98" s="1"/>
      <c r="B98" s="58"/>
      <c r="D98" s="8"/>
      <c r="E98" s="9"/>
      <c r="F98" s="9"/>
      <c r="G98" s="9"/>
      <c r="H98" s="10"/>
    </row>
    <row r="99" spans="1:8" ht="12.75">
      <c r="A99" s="1"/>
      <c r="B99" s="57"/>
      <c r="D99" s="11"/>
      <c r="E99" s="12"/>
      <c r="F99" s="12"/>
      <c r="G99" s="12"/>
      <c r="H99" s="13"/>
    </row>
    <row r="100" spans="1:8" ht="12.75">
      <c r="A100" s="1"/>
      <c r="B100" s="57"/>
      <c r="D100" s="14" t="s">
        <v>17</v>
      </c>
      <c r="E100" s="12"/>
      <c r="F100" s="12"/>
      <c r="G100" s="12"/>
      <c r="H100" s="13"/>
    </row>
    <row r="101" spans="1:8" ht="12.75">
      <c r="A101" s="1"/>
      <c r="B101" s="57"/>
      <c r="D101" s="11"/>
      <c r="E101" s="158" t="s">
        <v>41</v>
      </c>
      <c r="F101" s="158"/>
      <c r="G101" s="158"/>
      <c r="H101" s="21"/>
    </row>
    <row r="102" spans="1:8" ht="13.5" thickBot="1">
      <c r="A102" s="25" t="s">
        <v>9</v>
      </c>
      <c r="B102" s="59">
        <f>SUM(B94:B101)</f>
        <v>0</v>
      </c>
      <c r="D102" s="15"/>
      <c r="E102" s="135" t="s">
        <v>16</v>
      </c>
      <c r="F102" s="135"/>
      <c r="G102" s="135"/>
      <c r="H102" s="26"/>
    </row>
    <row r="103" ht="12.75">
      <c r="H103" s="12"/>
    </row>
  </sheetData>
  <sheetProtection selectLockedCells="1"/>
  <mergeCells count="18">
    <mergeCell ref="E102:G102"/>
    <mergeCell ref="A90:B90"/>
    <mergeCell ref="F90:G90"/>
    <mergeCell ref="A92:B92"/>
    <mergeCell ref="E94:H94"/>
    <mergeCell ref="A87:A88"/>
    <mergeCell ref="B87:B88"/>
    <mergeCell ref="C87:C88"/>
    <mergeCell ref="D87:E88"/>
    <mergeCell ref="E97:H97"/>
    <mergeCell ref="E101:G101"/>
    <mergeCell ref="B5:D5"/>
    <mergeCell ref="G5:H5"/>
    <mergeCell ref="A6:B6"/>
    <mergeCell ref="D6:E6"/>
    <mergeCell ref="G6:H6"/>
    <mergeCell ref="A7:E7"/>
    <mergeCell ref="G7:H7"/>
  </mergeCells>
  <conditionalFormatting sqref="H10:H12 H14:H22 H24:H43">
    <cfRule type="cellIs" priority="1" dxfId="0" operator="equal" stopIfTrue="1">
      <formula>H9</formula>
    </cfRule>
  </conditionalFormatting>
  <conditionalFormatting sqref="H44:H45">
    <cfRule type="cellIs" priority="308" dxfId="0" operator="equal" stopIfTrue="1">
      <formula>H39</formula>
    </cfRule>
  </conditionalFormatting>
  <conditionalFormatting sqref="H58:H59">
    <cfRule type="cellIs" priority="309" dxfId="0" operator="equal" stopIfTrue="1">
      <formula>H40</formula>
    </cfRule>
  </conditionalFormatting>
  <conditionalFormatting sqref="H53:H55">
    <cfRule type="cellIs" priority="315" dxfId="0" operator="equal" stopIfTrue="1">
      <formula>H40</formula>
    </cfRule>
  </conditionalFormatting>
  <conditionalFormatting sqref="H60:H62">
    <cfRule type="cellIs" priority="317" dxfId="0" operator="equal" stopIfTrue="1">
      <formula>H41</formula>
    </cfRule>
  </conditionalFormatting>
  <conditionalFormatting sqref="H57">
    <cfRule type="cellIs" priority="320" dxfId="0" operator="equal" stopIfTrue="1">
      <formula>H41</formula>
    </cfRule>
  </conditionalFormatting>
  <conditionalFormatting sqref="H46:H47">
    <cfRule type="cellIs" priority="322" dxfId="0" operator="equal" stopIfTrue="1">
      <formula>H40</formula>
    </cfRule>
  </conditionalFormatting>
  <conditionalFormatting sqref="H56">
    <cfRule type="cellIs" priority="325" dxfId="0" operator="equal" stopIfTrue="1">
      <formula>H41</formula>
    </cfRule>
  </conditionalFormatting>
  <conditionalFormatting sqref="H51:H52">
    <cfRule type="cellIs" priority="328" dxfId="0" operator="equal" stopIfTrue="1">
      <formula>H42</formula>
    </cfRule>
  </conditionalFormatting>
  <conditionalFormatting sqref="H50">
    <cfRule type="cellIs" priority="331" dxfId="0" operator="equal" stopIfTrue="1">
      <formula>H41</formula>
    </cfRule>
  </conditionalFormatting>
  <conditionalFormatting sqref="H66:H69">
    <cfRule type="cellIs" priority="334" dxfId="0" operator="equal" stopIfTrue="1">
      <formula>H43</formula>
    </cfRule>
  </conditionalFormatting>
  <conditionalFormatting sqref="H71:H72 H75:H77">
    <cfRule type="cellIs" priority="336" dxfId="0" operator="equal" stopIfTrue="1">
      <formula>H44</formula>
    </cfRule>
  </conditionalFormatting>
  <conditionalFormatting sqref="H64:H65">
    <cfRule type="cellIs" priority="338" dxfId="0" operator="equal" stopIfTrue="1">
      <formula>H43</formula>
    </cfRule>
  </conditionalFormatting>
  <conditionalFormatting sqref="H63">
    <cfRule type="cellIs" priority="340" dxfId="0" operator="equal" stopIfTrue="1">
      <formula>H43</formula>
    </cfRule>
  </conditionalFormatting>
  <conditionalFormatting sqref="H70">
    <cfRule type="cellIs" priority="342" dxfId="0" operator="equal" stopIfTrue="1">
      <formula>H44</formula>
    </cfRule>
  </conditionalFormatting>
  <conditionalFormatting sqref="H81:H82">
    <cfRule type="cellIs" priority="344" dxfId="0" operator="equal" stopIfTrue="1">
      <formula>H48</formula>
    </cfRule>
  </conditionalFormatting>
  <conditionalFormatting sqref="H78">
    <cfRule type="cellIs" priority="348" dxfId="0" operator="equal" stopIfTrue="1">
      <formula>H49</formula>
    </cfRule>
  </conditionalFormatting>
  <conditionalFormatting sqref="H83:H84 H79:H80">
    <cfRule type="cellIs" priority="350" dxfId="0" operator="equal" stopIfTrue="1">
      <formula>H45</formula>
    </cfRule>
  </conditionalFormatting>
  <conditionalFormatting sqref="H86">
    <cfRule type="cellIs" priority="354" dxfId="0" operator="equal" stopIfTrue="1">
      <formula>H50</formula>
    </cfRule>
  </conditionalFormatting>
  <conditionalFormatting sqref="H85">
    <cfRule type="cellIs" priority="358" dxfId="0" operator="equal" stopIfTrue="1">
      <formula>H50</formula>
    </cfRule>
  </conditionalFormatting>
  <conditionalFormatting sqref="H13">
    <cfRule type="cellIs" priority="438" dxfId="0" operator="equal" stopIfTrue="1">
      <formula>H10</formula>
    </cfRule>
  </conditionalFormatting>
  <conditionalFormatting sqref="H23">
    <cfRule type="cellIs" priority="440" dxfId="0" operator="equal" stopIfTrue="1">
      <formula>H21</formula>
    </cfRule>
  </conditionalFormatting>
  <conditionalFormatting sqref="H48:H49">
    <cfRule type="cellIs" priority="442" dxfId="0" operator="equal" stopIfTrue="1">
      <formula>H41</formula>
    </cfRule>
  </conditionalFormatting>
  <conditionalFormatting sqref="H73:H74">
    <cfRule type="cellIs" priority="445" dxfId="0" operator="equal" stopIfTrue="1">
      <formula>H45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54"/>
  <sheetViews>
    <sheetView showGridLines="0" zoomScalePageLayoutView="0" workbookViewId="0" topLeftCell="A31">
      <selection activeCell="H39" sqref="H39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20.25" customHeight="1"/>
    <row r="2" ht="12.75"/>
    <row r="3" ht="12.75"/>
    <row r="4" ht="24" customHeight="1" thickBot="1"/>
    <row r="5" spans="1:8" ht="13.5" thickBot="1">
      <c r="A5" s="17" t="s">
        <v>0</v>
      </c>
      <c r="B5" s="131" t="s">
        <v>53</v>
      </c>
      <c r="C5" s="132"/>
      <c r="D5" s="150"/>
      <c r="E5" s="18"/>
      <c r="F5" s="19" t="s">
        <v>1</v>
      </c>
      <c r="G5" s="151" t="s">
        <v>77</v>
      </c>
      <c r="H5" s="152"/>
    </row>
    <row r="6" spans="1:8" ht="13.5" thickBot="1">
      <c r="A6" s="116" t="s">
        <v>18</v>
      </c>
      <c r="B6" s="117"/>
      <c r="C6" s="80" t="s">
        <v>66</v>
      </c>
      <c r="D6" s="118"/>
      <c r="E6" s="119"/>
      <c r="F6" s="22" t="s">
        <v>8</v>
      </c>
      <c r="G6" s="153" t="s">
        <v>1132</v>
      </c>
      <c r="H6" s="153"/>
    </row>
    <row r="7" spans="1:8" ht="19.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7.25" customHeight="1">
      <c r="A9" s="47">
        <v>40817</v>
      </c>
      <c r="B9" s="36" t="s">
        <v>25</v>
      </c>
      <c r="C9" s="35"/>
      <c r="D9" s="35"/>
      <c r="E9" s="35"/>
      <c r="F9" s="39"/>
      <c r="G9" s="40"/>
      <c r="H9" s="41">
        <f>Setembro!H87</f>
        <v>28203.49</v>
      </c>
      <c r="I9" s="27"/>
    </row>
    <row r="10" spans="1:9" ht="16.5" customHeight="1">
      <c r="A10" s="67" t="s">
        <v>1133</v>
      </c>
      <c r="B10" s="2" t="s">
        <v>49</v>
      </c>
      <c r="C10" s="1"/>
      <c r="D10" s="69" t="s">
        <v>76</v>
      </c>
      <c r="E10" s="69" t="s">
        <v>38</v>
      </c>
      <c r="F10" s="42">
        <v>163579.96</v>
      </c>
      <c r="G10" s="43"/>
      <c r="H10" s="44">
        <v>191783.45</v>
      </c>
      <c r="I10" s="37"/>
    </row>
    <row r="11" spans="1:9" ht="15" customHeight="1">
      <c r="A11" s="48" t="s">
        <v>1137</v>
      </c>
      <c r="B11" s="2" t="s">
        <v>1138</v>
      </c>
      <c r="C11" s="1" t="s">
        <v>181</v>
      </c>
      <c r="D11" s="1" t="s">
        <v>1135</v>
      </c>
      <c r="E11" s="1" t="s">
        <v>1139</v>
      </c>
      <c r="F11" s="42"/>
      <c r="G11" s="43">
        <v>1843</v>
      </c>
      <c r="H11" s="44"/>
      <c r="I11" s="37"/>
    </row>
    <row r="12" spans="1:9" ht="14.25" customHeight="1">
      <c r="A12" s="48" t="s">
        <v>1031</v>
      </c>
      <c r="B12" s="2" t="s">
        <v>1140</v>
      </c>
      <c r="C12" s="1"/>
      <c r="D12" s="1" t="s">
        <v>1140</v>
      </c>
      <c r="E12" s="1" t="s">
        <v>38</v>
      </c>
      <c r="F12" s="42"/>
      <c r="G12" s="43">
        <v>24324.27</v>
      </c>
      <c r="H12" s="44"/>
      <c r="I12" s="37"/>
    </row>
    <row r="13" spans="1:9" ht="14.25" customHeight="1">
      <c r="A13" s="48" t="s">
        <v>1141</v>
      </c>
      <c r="B13" s="2" t="s">
        <v>1096</v>
      </c>
      <c r="C13" s="1" t="s">
        <v>1142</v>
      </c>
      <c r="D13" s="1" t="s">
        <v>1043</v>
      </c>
      <c r="E13" s="1" t="s">
        <v>1143</v>
      </c>
      <c r="F13" s="42"/>
      <c r="G13" s="43">
        <v>658.33</v>
      </c>
      <c r="H13" s="44"/>
      <c r="I13" s="37"/>
    </row>
    <row r="14" spans="1:9" ht="15" customHeight="1">
      <c r="A14" s="48" t="s">
        <v>1031</v>
      </c>
      <c r="B14" s="2" t="s">
        <v>1144</v>
      </c>
      <c r="C14" s="1" t="s">
        <v>1145</v>
      </c>
      <c r="D14" s="1" t="s">
        <v>1135</v>
      </c>
      <c r="E14" s="1" t="s">
        <v>1146</v>
      </c>
      <c r="F14" s="42"/>
      <c r="G14" s="43">
        <v>2601.25</v>
      </c>
      <c r="H14" s="44"/>
      <c r="I14" s="37"/>
    </row>
    <row r="15" spans="1:9" ht="15.75" customHeight="1">
      <c r="A15" s="48" t="s">
        <v>1031</v>
      </c>
      <c r="B15" s="2" t="s">
        <v>1147</v>
      </c>
      <c r="C15" s="1" t="s">
        <v>193</v>
      </c>
      <c r="D15" s="1" t="s">
        <v>1135</v>
      </c>
      <c r="E15" s="1" t="s">
        <v>1148</v>
      </c>
      <c r="F15" s="42"/>
      <c r="G15" s="43">
        <v>2266.19</v>
      </c>
      <c r="H15" s="44"/>
      <c r="I15" s="37"/>
    </row>
    <row r="16" spans="1:9" ht="14.25" customHeight="1">
      <c r="A16" s="48" t="s">
        <v>1031</v>
      </c>
      <c r="B16" s="2" t="s">
        <v>1149</v>
      </c>
      <c r="C16" s="1" t="s">
        <v>1150</v>
      </c>
      <c r="D16" s="1" t="s">
        <v>1151</v>
      </c>
      <c r="E16" s="1" t="s">
        <v>1152</v>
      </c>
      <c r="F16" s="42"/>
      <c r="G16" s="43">
        <v>260.67</v>
      </c>
      <c r="H16" s="44"/>
      <c r="I16" s="37"/>
    </row>
    <row r="17" spans="1:9" ht="15" customHeight="1">
      <c r="A17" s="48" t="s">
        <v>1031</v>
      </c>
      <c r="B17" s="2" t="s">
        <v>1147</v>
      </c>
      <c r="C17" s="1" t="s">
        <v>193</v>
      </c>
      <c r="D17" s="1" t="s">
        <v>1135</v>
      </c>
      <c r="E17" s="1" t="s">
        <v>661</v>
      </c>
      <c r="F17" s="42"/>
      <c r="G17" s="43">
        <v>9385</v>
      </c>
      <c r="H17" s="44"/>
      <c r="I17" s="37"/>
    </row>
    <row r="18" spans="1:9" ht="14.25" customHeight="1">
      <c r="A18" s="48" t="s">
        <v>1031</v>
      </c>
      <c r="B18" s="2" t="s">
        <v>1064</v>
      </c>
      <c r="C18" s="1" t="s">
        <v>197</v>
      </c>
      <c r="D18" s="1" t="s">
        <v>1135</v>
      </c>
      <c r="E18" s="1" t="s">
        <v>1153</v>
      </c>
      <c r="F18" s="42"/>
      <c r="G18" s="43">
        <v>2374.83</v>
      </c>
      <c r="H18" s="44"/>
      <c r="I18" s="37"/>
    </row>
    <row r="19" spans="1:9" ht="14.25" customHeight="1">
      <c r="A19" s="48" t="s">
        <v>1031</v>
      </c>
      <c r="B19" s="68" t="s">
        <v>1154</v>
      </c>
      <c r="C19" s="1" t="s">
        <v>211</v>
      </c>
      <c r="D19" s="1" t="s">
        <v>1135</v>
      </c>
      <c r="E19" s="1" t="s">
        <v>1155</v>
      </c>
      <c r="F19" s="42"/>
      <c r="G19" s="43">
        <v>6251.02</v>
      </c>
      <c r="H19" s="44"/>
      <c r="I19" s="37"/>
    </row>
    <row r="20" spans="1:9" ht="14.25" customHeight="1">
      <c r="A20" s="48" t="s">
        <v>1031</v>
      </c>
      <c r="B20" s="68" t="s">
        <v>1156</v>
      </c>
      <c r="C20" s="1" t="s">
        <v>229</v>
      </c>
      <c r="D20" s="1" t="s">
        <v>1135</v>
      </c>
      <c r="E20" s="1" t="s">
        <v>1157</v>
      </c>
      <c r="F20" s="42"/>
      <c r="G20" s="43">
        <v>3284.75</v>
      </c>
      <c r="H20" s="44"/>
      <c r="I20" s="37"/>
    </row>
    <row r="21" spans="1:9" ht="15" customHeight="1">
      <c r="A21" s="48" t="s">
        <v>1031</v>
      </c>
      <c r="B21" s="68" t="s">
        <v>1158</v>
      </c>
      <c r="C21" s="1" t="s">
        <v>1160</v>
      </c>
      <c r="D21" s="1" t="s">
        <v>1135</v>
      </c>
      <c r="E21" s="1" t="s">
        <v>1159</v>
      </c>
      <c r="F21" s="42"/>
      <c r="G21" s="43">
        <v>1229.43</v>
      </c>
      <c r="H21" s="44"/>
      <c r="I21" s="37"/>
    </row>
    <row r="22" spans="1:9" ht="15.75" customHeight="1">
      <c r="A22" s="48" t="s">
        <v>1031</v>
      </c>
      <c r="B22" s="68" t="s">
        <v>1158</v>
      </c>
      <c r="C22" s="1" t="s">
        <v>189</v>
      </c>
      <c r="D22" s="1" t="s">
        <v>1135</v>
      </c>
      <c r="E22" s="1" t="s">
        <v>1161</v>
      </c>
      <c r="F22" s="42"/>
      <c r="G22" s="43">
        <v>3520.22</v>
      </c>
      <c r="H22" s="44"/>
      <c r="I22" s="37"/>
    </row>
    <row r="23" spans="1:9" ht="14.25" customHeight="1">
      <c r="A23" s="48" t="s">
        <v>1031</v>
      </c>
      <c r="B23" s="68" t="s">
        <v>1061</v>
      </c>
      <c r="C23" s="1" t="s">
        <v>218</v>
      </c>
      <c r="D23" s="1" t="s">
        <v>1135</v>
      </c>
      <c r="E23" s="1" t="s">
        <v>1162</v>
      </c>
      <c r="F23" s="42"/>
      <c r="G23" s="43">
        <v>14077.5</v>
      </c>
      <c r="H23" s="44"/>
      <c r="I23" s="37"/>
    </row>
    <row r="24" spans="1:9" ht="13.5" customHeight="1">
      <c r="A24" s="48" t="s">
        <v>1163</v>
      </c>
      <c r="B24" s="68" t="s">
        <v>1156</v>
      </c>
      <c r="C24" s="1" t="s">
        <v>229</v>
      </c>
      <c r="D24" s="1" t="s">
        <v>1135</v>
      </c>
      <c r="E24" s="1" t="s">
        <v>1164</v>
      </c>
      <c r="F24" s="42"/>
      <c r="G24" s="43">
        <v>1021.58</v>
      </c>
      <c r="H24" s="44"/>
      <c r="I24" s="37"/>
    </row>
    <row r="25" spans="1:9" ht="14.25" customHeight="1">
      <c r="A25" s="48" t="s">
        <v>1165</v>
      </c>
      <c r="B25" s="68" t="s">
        <v>1105</v>
      </c>
      <c r="C25" s="1" t="s">
        <v>347</v>
      </c>
      <c r="D25" s="1" t="s">
        <v>1135</v>
      </c>
      <c r="E25" s="1" t="s">
        <v>1166</v>
      </c>
      <c r="F25" s="42"/>
      <c r="G25" s="43">
        <v>280</v>
      </c>
      <c r="H25" s="44"/>
      <c r="I25" s="37"/>
    </row>
    <row r="26" spans="1:9" ht="14.25" customHeight="1">
      <c r="A26" s="48" t="s">
        <v>1167</v>
      </c>
      <c r="B26" s="68" t="s">
        <v>1168</v>
      </c>
      <c r="C26" s="1"/>
      <c r="D26" s="1" t="s">
        <v>1135</v>
      </c>
      <c r="E26" s="1" t="s">
        <v>38</v>
      </c>
      <c r="F26" s="42"/>
      <c r="G26" s="43">
        <v>454.33</v>
      </c>
      <c r="H26" s="44"/>
      <c r="I26" s="37"/>
    </row>
    <row r="27" spans="1:9" ht="12.75">
      <c r="A27" s="48" t="s">
        <v>1169</v>
      </c>
      <c r="B27" s="68" t="s">
        <v>1170</v>
      </c>
      <c r="C27" s="1" t="s">
        <v>1102</v>
      </c>
      <c r="D27" s="1" t="s">
        <v>1103</v>
      </c>
      <c r="E27" s="1" t="s">
        <v>1171</v>
      </c>
      <c r="F27" s="42"/>
      <c r="G27" s="43">
        <v>405</v>
      </c>
      <c r="H27" s="44"/>
      <c r="I27" s="37"/>
    </row>
    <row r="28" spans="1:9" ht="13.5" customHeight="1">
      <c r="A28" s="48" t="s">
        <v>1172</v>
      </c>
      <c r="B28" s="68" t="s">
        <v>1173</v>
      </c>
      <c r="C28" s="1"/>
      <c r="D28" s="1" t="s">
        <v>1135</v>
      </c>
      <c r="E28" s="1" t="s">
        <v>38</v>
      </c>
      <c r="F28" s="42"/>
      <c r="G28" s="43">
        <v>4681.67</v>
      </c>
      <c r="H28" s="44"/>
      <c r="I28" s="37"/>
    </row>
    <row r="29" spans="1:9" ht="13.5" customHeight="1">
      <c r="A29" s="48" t="s">
        <v>1174</v>
      </c>
      <c r="B29" s="68" t="s">
        <v>1122</v>
      </c>
      <c r="C29" s="1"/>
      <c r="D29" s="1" t="s">
        <v>1123</v>
      </c>
      <c r="E29" s="1" t="s">
        <v>38</v>
      </c>
      <c r="F29" s="42"/>
      <c r="G29" s="43">
        <v>1730.9</v>
      </c>
      <c r="H29" s="44"/>
      <c r="I29" s="37"/>
    </row>
    <row r="30" spans="1:9" ht="13.5" customHeight="1">
      <c r="A30" s="48" t="s">
        <v>1175</v>
      </c>
      <c r="B30" s="68" t="s">
        <v>1122</v>
      </c>
      <c r="C30" s="1"/>
      <c r="D30" s="1" t="s">
        <v>1123</v>
      </c>
      <c r="E30" s="1" t="s">
        <v>38</v>
      </c>
      <c r="F30" s="42"/>
      <c r="G30" s="43">
        <v>1018.65</v>
      </c>
      <c r="H30" s="44"/>
      <c r="I30" s="37"/>
    </row>
    <row r="31" spans="1:9" ht="13.5" customHeight="1">
      <c r="A31" s="48" t="s">
        <v>1175</v>
      </c>
      <c r="B31" s="68" t="s">
        <v>1122</v>
      </c>
      <c r="C31" s="1"/>
      <c r="D31" s="1" t="s">
        <v>1123</v>
      </c>
      <c r="E31" s="1" t="s">
        <v>38</v>
      </c>
      <c r="F31" s="42"/>
      <c r="G31" s="43">
        <v>2354.93</v>
      </c>
      <c r="H31" s="44"/>
      <c r="I31" s="37"/>
    </row>
    <row r="32" spans="1:9" ht="13.5" customHeight="1">
      <c r="A32" s="48" t="s">
        <v>1175</v>
      </c>
      <c r="B32" s="68" t="s">
        <v>1122</v>
      </c>
      <c r="C32" s="1"/>
      <c r="D32" s="1" t="s">
        <v>1123</v>
      </c>
      <c r="E32" s="1" t="s">
        <v>38</v>
      </c>
      <c r="F32" s="42"/>
      <c r="G32" s="43">
        <v>1125.92</v>
      </c>
      <c r="H32" s="44"/>
      <c r="I32" s="37"/>
    </row>
    <row r="33" spans="1:9" ht="13.5" customHeight="1">
      <c r="A33" s="48" t="s">
        <v>1175</v>
      </c>
      <c r="B33" s="68" t="s">
        <v>1122</v>
      </c>
      <c r="C33" s="1"/>
      <c r="D33" s="1" t="s">
        <v>1123</v>
      </c>
      <c r="E33" s="1" t="s">
        <v>38</v>
      </c>
      <c r="F33" s="42"/>
      <c r="G33" s="43">
        <v>74551.43</v>
      </c>
      <c r="H33" s="44"/>
      <c r="I33" s="37"/>
    </row>
    <row r="34" spans="1:9" ht="13.5" customHeight="1">
      <c r="A34" s="48" t="s">
        <v>1175</v>
      </c>
      <c r="B34" s="68" t="s">
        <v>1176</v>
      </c>
      <c r="C34" s="1" t="s">
        <v>405</v>
      </c>
      <c r="D34" s="1" t="s">
        <v>1177</v>
      </c>
      <c r="E34" s="86" t="s">
        <v>1178</v>
      </c>
      <c r="F34" s="42"/>
      <c r="G34" s="43">
        <v>438.75</v>
      </c>
      <c r="H34" s="44"/>
      <c r="I34" s="37"/>
    </row>
    <row r="35" spans="1:9" ht="13.5" customHeight="1">
      <c r="A35" s="67" t="s">
        <v>1175</v>
      </c>
      <c r="B35" s="68" t="s">
        <v>1130</v>
      </c>
      <c r="C35" s="1"/>
      <c r="D35" s="69" t="s">
        <v>1131</v>
      </c>
      <c r="E35" s="69" t="s">
        <v>38</v>
      </c>
      <c r="F35" s="42"/>
      <c r="G35" s="43">
        <v>998.79</v>
      </c>
      <c r="H35" s="44"/>
      <c r="I35" s="37"/>
    </row>
    <row r="36" spans="1:9" ht="13.5" customHeight="1">
      <c r="A36" s="67" t="s">
        <v>1175</v>
      </c>
      <c r="B36" s="68" t="s">
        <v>1130</v>
      </c>
      <c r="C36" s="1"/>
      <c r="D36" s="69" t="s">
        <v>1131</v>
      </c>
      <c r="E36" s="69" t="s">
        <v>38</v>
      </c>
      <c r="F36" s="42"/>
      <c r="G36" s="43">
        <v>2118.44</v>
      </c>
      <c r="H36" s="44"/>
      <c r="I36" s="37"/>
    </row>
    <row r="37" spans="1:9" ht="13.5" customHeight="1" thickBot="1">
      <c r="A37" s="67" t="s">
        <v>1175</v>
      </c>
      <c r="B37" s="68" t="s">
        <v>1130</v>
      </c>
      <c r="C37" s="1"/>
      <c r="D37" s="69" t="s">
        <v>1131</v>
      </c>
      <c r="E37" s="69" t="s">
        <v>38</v>
      </c>
      <c r="F37" s="42"/>
      <c r="G37" s="43">
        <v>2426.16</v>
      </c>
      <c r="H37" s="44"/>
      <c r="I37" s="37"/>
    </row>
    <row r="38" spans="1:8" ht="12.75" customHeight="1">
      <c r="A38" s="120" t="s">
        <v>12</v>
      </c>
      <c r="B38" s="123" t="s">
        <v>10</v>
      </c>
      <c r="C38" s="123" t="s">
        <v>10</v>
      </c>
      <c r="D38" s="125" t="s">
        <v>31</v>
      </c>
      <c r="E38" s="126"/>
      <c r="F38" s="29">
        <f>SUM(F9:F37)</f>
        <v>163579.96</v>
      </c>
      <c r="G38" s="30">
        <f>SUM(G9:G37)</f>
        <v>165683.00999999998</v>
      </c>
      <c r="H38" s="56">
        <v>26100.44</v>
      </c>
    </row>
    <row r="39" spans="1:8" ht="26.25" thickBot="1">
      <c r="A39" s="121"/>
      <c r="B39" s="124"/>
      <c r="C39" s="124"/>
      <c r="D39" s="127"/>
      <c r="E39" s="128"/>
      <c r="F39" s="28" t="s">
        <v>27</v>
      </c>
      <c r="G39" s="31" t="s">
        <v>28</v>
      </c>
      <c r="H39" s="32" t="s">
        <v>11</v>
      </c>
    </row>
    <row r="40" spans="1:8" ht="13.5" thickBot="1">
      <c r="A40" s="12"/>
      <c r="B40" s="12"/>
      <c r="C40" s="12"/>
      <c r="D40" s="12"/>
      <c r="E40" s="12"/>
      <c r="F40" s="12"/>
      <c r="G40" s="12"/>
      <c r="H40" s="12"/>
    </row>
    <row r="41" spans="1:8" ht="13.5" thickBot="1">
      <c r="A41" s="147" t="s">
        <v>13</v>
      </c>
      <c r="B41" s="147"/>
      <c r="C41" s="12"/>
      <c r="F41" s="148" t="s">
        <v>23</v>
      </c>
      <c r="G41" s="149"/>
      <c r="H41" s="60">
        <f>H38+B53</f>
        <v>26100.44</v>
      </c>
    </row>
    <row r="42" spans="1:8" ht="12.75">
      <c r="A42" s="23" t="s">
        <v>14</v>
      </c>
      <c r="B42" s="51">
        <f>Fevereiro!B85</f>
        <v>0</v>
      </c>
      <c r="C42" s="12"/>
      <c r="D42" s="12"/>
      <c r="E42" s="12"/>
      <c r="F42" s="12"/>
      <c r="G42" s="12"/>
      <c r="H42" s="12"/>
    </row>
    <row r="43" spans="1:8" ht="12.75">
      <c r="A43" s="139" t="s">
        <v>30</v>
      </c>
      <c r="B43" s="140"/>
      <c r="H43" s="12"/>
    </row>
    <row r="44" spans="1:8" ht="12.75">
      <c r="A44" s="24" t="s">
        <v>15</v>
      </c>
      <c r="B44" s="24" t="s">
        <v>5</v>
      </c>
      <c r="H44" s="12"/>
    </row>
    <row r="45" spans="1:8" ht="12.75">
      <c r="A45" s="1"/>
      <c r="B45" s="57"/>
      <c r="E45" s="163" t="s">
        <v>1134</v>
      </c>
      <c r="F45" s="122"/>
      <c r="G45" s="122"/>
      <c r="H45" s="122"/>
    </row>
    <row r="46" spans="1:8" ht="12.75">
      <c r="A46" s="1"/>
      <c r="B46" s="58"/>
      <c r="H46" s="12"/>
    </row>
    <row r="47" spans="1:8" ht="13.5" thickBot="1">
      <c r="A47" s="1"/>
      <c r="B47" s="58"/>
      <c r="H47" s="12"/>
    </row>
    <row r="48" spans="1:8" ht="13.5" thickBot="1">
      <c r="A48" s="1"/>
      <c r="B48" s="58"/>
      <c r="D48" s="7" t="s">
        <v>0</v>
      </c>
      <c r="E48" s="142" t="str">
        <f>B5</f>
        <v>SANTA CASA DE MISERICÓRDIA DE TAQUARITUBA </v>
      </c>
      <c r="F48" s="143"/>
      <c r="G48" s="143"/>
      <c r="H48" s="144"/>
    </row>
    <row r="49" spans="1:8" ht="12.75">
      <c r="A49" s="1"/>
      <c r="B49" s="58"/>
      <c r="D49" s="8"/>
      <c r="E49" s="9"/>
      <c r="F49" s="9"/>
      <c r="G49" s="9"/>
      <c r="H49" s="10"/>
    </row>
    <row r="50" spans="1:8" ht="12.75">
      <c r="A50" s="1"/>
      <c r="B50" s="57"/>
      <c r="D50" s="11"/>
      <c r="E50" s="12"/>
      <c r="F50" s="12"/>
      <c r="G50" s="12"/>
      <c r="H50" s="13"/>
    </row>
    <row r="51" spans="1:8" ht="12.75">
      <c r="A51" s="1"/>
      <c r="B51" s="57"/>
      <c r="D51" s="14" t="s">
        <v>17</v>
      </c>
      <c r="E51" s="12"/>
      <c r="F51" s="12"/>
      <c r="G51" s="12"/>
      <c r="H51" s="13"/>
    </row>
    <row r="52" spans="1:8" ht="12.75">
      <c r="A52" s="1"/>
      <c r="B52" s="57"/>
      <c r="D52" s="11"/>
      <c r="E52" s="158" t="s">
        <v>42</v>
      </c>
      <c r="F52" s="158"/>
      <c r="G52" s="158"/>
      <c r="H52" s="21"/>
    </row>
    <row r="53" spans="1:8" ht="13.5" thickBot="1">
      <c r="A53" s="25" t="s">
        <v>9</v>
      </c>
      <c r="B53" s="59">
        <f>SUM(B45:B52)</f>
        <v>0</v>
      </c>
      <c r="D53" s="15"/>
      <c r="E53" s="135" t="s">
        <v>16</v>
      </c>
      <c r="F53" s="135"/>
      <c r="G53" s="135"/>
      <c r="H53" s="26"/>
    </row>
    <row r="54" ht="12.75">
      <c r="H54" s="12"/>
    </row>
  </sheetData>
  <sheetProtection selectLockedCells="1"/>
  <mergeCells count="18">
    <mergeCell ref="E53:G53"/>
    <mergeCell ref="A41:B41"/>
    <mergeCell ref="F41:G41"/>
    <mergeCell ref="A43:B43"/>
    <mergeCell ref="E45:H45"/>
    <mergeCell ref="A38:A39"/>
    <mergeCell ref="B38:B39"/>
    <mergeCell ref="C38:C39"/>
    <mergeCell ref="D38:E39"/>
    <mergeCell ref="E48:H48"/>
    <mergeCell ref="E52:G52"/>
    <mergeCell ref="B5:D5"/>
    <mergeCell ref="G5:H5"/>
    <mergeCell ref="A6:B6"/>
    <mergeCell ref="D6:E6"/>
    <mergeCell ref="G6:H6"/>
    <mergeCell ref="A7:E7"/>
    <mergeCell ref="G7:H7"/>
  </mergeCells>
  <conditionalFormatting sqref="H10 H12:H29">
    <cfRule type="cellIs" priority="1" dxfId="0" operator="equal" stopIfTrue="1">
      <formula>H9</formula>
    </cfRule>
  </conditionalFormatting>
  <conditionalFormatting sqref="H30:H32">
    <cfRule type="cellIs" priority="364" dxfId="0" operator="equal" stopIfTrue="1">
      <formula>H28</formula>
    </cfRule>
  </conditionalFormatting>
  <conditionalFormatting sqref="H37">
    <cfRule type="cellIs" priority="366" dxfId="0" operator="equal" stopIfTrue="1">
      <formula>H29</formula>
    </cfRule>
  </conditionalFormatting>
  <conditionalFormatting sqref="H36">
    <cfRule type="cellIs" priority="368" dxfId="0" operator="equal" stopIfTrue="1">
      <formula>H31</formula>
    </cfRule>
  </conditionalFormatting>
  <conditionalFormatting sqref="H34:H35">
    <cfRule type="cellIs" priority="370" dxfId="0" operator="equal" stopIfTrue="1">
      <formula>H30</formula>
    </cfRule>
  </conditionalFormatting>
  <conditionalFormatting sqref="H33">
    <cfRule type="cellIs" priority="372" dxfId="0" operator="equal" stopIfTrue="1">
      <formula>H30</formula>
    </cfRule>
  </conditionalFormatting>
  <conditionalFormatting sqref="H11">
    <cfRule type="cellIs" priority="435" dxfId="0" operator="equal" stopIfTrue="1">
      <formula>Outubro!#REF!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69"/>
  <sheetViews>
    <sheetView showGridLines="0" zoomScalePageLayoutView="0" workbookViewId="0" topLeftCell="A49">
      <selection activeCell="H53" sqref="H53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3.7109375" style="6" bestFit="1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ht="35.25" customHeight="1" thickBot="1"/>
    <row r="5" spans="1:8" ht="19.5" customHeight="1" thickBot="1">
      <c r="A5" s="17" t="s">
        <v>0</v>
      </c>
      <c r="B5" s="131" t="s">
        <v>44</v>
      </c>
      <c r="C5" s="132"/>
      <c r="D5" s="150"/>
      <c r="E5" s="18"/>
      <c r="F5" s="19" t="s">
        <v>1</v>
      </c>
      <c r="G5" s="161" t="s">
        <v>1179</v>
      </c>
      <c r="H5" s="152"/>
    </row>
    <row r="6" spans="1:8" ht="24.75" customHeight="1" thickBot="1">
      <c r="A6" s="116" t="s">
        <v>18</v>
      </c>
      <c r="B6" s="117"/>
      <c r="C6" s="80" t="s">
        <v>67</v>
      </c>
      <c r="D6" s="118"/>
      <c r="E6" s="119"/>
      <c r="F6" s="22" t="s">
        <v>8</v>
      </c>
      <c r="G6" s="162" t="s">
        <v>1180</v>
      </c>
      <c r="H6" s="153"/>
    </row>
    <row r="7" spans="1:8" ht="24.75" customHeight="1" thickBot="1">
      <c r="A7" s="131"/>
      <c r="B7" s="132"/>
      <c r="C7" s="132"/>
      <c r="D7" s="133"/>
      <c r="E7" s="134"/>
      <c r="F7" s="17" t="s">
        <v>22</v>
      </c>
      <c r="G7" s="154">
        <f>2016</f>
        <v>2016</v>
      </c>
      <c r="H7" s="155"/>
    </row>
    <row r="8" spans="1:9" ht="33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5.75" customHeight="1">
      <c r="A9" s="47">
        <v>40848</v>
      </c>
      <c r="B9" s="36" t="s">
        <v>25</v>
      </c>
      <c r="C9" s="35"/>
      <c r="D9" s="35"/>
      <c r="E9" s="35"/>
      <c r="F9" s="39"/>
      <c r="G9" s="40"/>
      <c r="H9" s="41">
        <f>Outubro!H38</f>
        <v>26100.44</v>
      </c>
      <c r="I9" s="27"/>
    </row>
    <row r="10" spans="1:9" ht="15.75" customHeight="1">
      <c r="A10" s="67" t="s">
        <v>1181</v>
      </c>
      <c r="B10" s="68" t="s">
        <v>49</v>
      </c>
      <c r="C10" s="1"/>
      <c r="D10" s="69" t="s">
        <v>43</v>
      </c>
      <c r="E10" s="69" t="s">
        <v>1182</v>
      </c>
      <c r="F10" s="42">
        <v>163579.96</v>
      </c>
      <c r="G10" s="43"/>
      <c r="H10" s="44">
        <v>189680.4</v>
      </c>
      <c r="I10" s="37"/>
    </row>
    <row r="11" spans="1:9" ht="19.5" customHeight="1">
      <c r="A11" s="67" t="s">
        <v>1163</v>
      </c>
      <c r="B11" s="68" t="s">
        <v>1059</v>
      </c>
      <c r="C11" s="69" t="s">
        <v>113</v>
      </c>
      <c r="D11" s="69" t="s">
        <v>1043</v>
      </c>
      <c r="E11" s="69" t="s">
        <v>1183</v>
      </c>
      <c r="F11" s="42"/>
      <c r="G11" s="43">
        <v>691.4</v>
      </c>
      <c r="H11" s="44"/>
      <c r="I11" s="37"/>
    </row>
    <row r="12" spans="1:9" ht="17.25" customHeight="1">
      <c r="A12" s="67" t="s">
        <v>1163</v>
      </c>
      <c r="B12" s="68" t="s">
        <v>1069</v>
      </c>
      <c r="C12" s="69" t="s">
        <v>92</v>
      </c>
      <c r="D12" s="69" t="s">
        <v>1043</v>
      </c>
      <c r="E12" s="69" t="s">
        <v>1183</v>
      </c>
      <c r="F12" s="42"/>
      <c r="G12" s="43">
        <v>1203.57</v>
      </c>
      <c r="H12" s="44"/>
      <c r="I12" s="37"/>
    </row>
    <row r="13" spans="1:9" ht="15.75" customHeight="1">
      <c r="A13" s="67" t="s">
        <v>1163</v>
      </c>
      <c r="B13" s="68" t="s">
        <v>1080</v>
      </c>
      <c r="C13" s="69" t="s">
        <v>100</v>
      </c>
      <c r="D13" s="69" t="s">
        <v>1043</v>
      </c>
      <c r="E13" s="86" t="s">
        <v>1184</v>
      </c>
      <c r="F13" s="42"/>
      <c r="G13" s="43">
        <v>690.43</v>
      </c>
      <c r="H13" s="44"/>
      <c r="I13" s="37"/>
    </row>
    <row r="14" spans="1:9" ht="19.5" customHeight="1">
      <c r="A14" s="67" t="s">
        <v>1185</v>
      </c>
      <c r="B14" s="68" t="s">
        <v>1059</v>
      </c>
      <c r="C14" s="69" t="s">
        <v>113</v>
      </c>
      <c r="D14" s="69" t="s">
        <v>1043</v>
      </c>
      <c r="E14" s="69" t="s">
        <v>1186</v>
      </c>
      <c r="F14" s="42"/>
      <c r="G14" s="43">
        <v>1119</v>
      </c>
      <c r="H14" s="44"/>
      <c r="I14" s="37"/>
    </row>
    <row r="15" spans="1:9" ht="18.75" customHeight="1">
      <c r="A15" s="67" t="s">
        <v>1165</v>
      </c>
      <c r="B15" s="68" t="s">
        <v>1089</v>
      </c>
      <c r="C15" s="69" t="s">
        <v>88</v>
      </c>
      <c r="D15" s="69" t="s">
        <v>1035</v>
      </c>
      <c r="E15" s="69" t="s">
        <v>1187</v>
      </c>
      <c r="F15" s="42"/>
      <c r="G15" s="43">
        <v>519.5</v>
      </c>
      <c r="H15" s="44"/>
      <c r="I15" s="37"/>
    </row>
    <row r="16" spans="1:9" ht="16.5" customHeight="1">
      <c r="A16" s="67" t="s">
        <v>1172</v>
      </c>
      <c r="B16" s="68" t="s">
        <v>1188</v>
      </c>
      <c r="C16" s="69" t="s">
        <v>374</v>
      </c>
      <c r="D16" s="69" t="s">
        <v>1177</v>
      </c>
      <c r="E16" s="69" t="s">
        <v>1189</v>
      </c>
      <c r="F16" s="42"/>
      <c r="G16" s="43">
        <v>159.8</v>
      </c>
      <c r="H16" s="44"/>
      <c r="I16" s="37"/>
    </row>
    <row r="17" spans="1:9" ht="18" customHeight="1">
      <c r="A17" s="67" t="s">
        <v>1190</v>
      </c>
      <c r="B17" s="68" t="s">
        <v>1191</v>
      </c>
      <c r="C17" s="69" t="s">
        <v>135</v>
      </c>
      <c r="D17" s="69" t="s">
        <v>1043</v>
      </c>
      <c r="E17" s="69" t="s">
        <v>1192</v>
      </c>
      <c r="F17" s="42"/>
      <c r="G17" s="43">
        <v>990</v>
      </c>
      <c r="H17" s="44"/>
      <c r="I17" s="37"/>
    </row>
    <row r="18" spans="1:9" ht="18" customHeight="1">
      <c r="A18" s="67" t="s">
        <v>1190</v>
      </c>
      <c r="B18" s="68" t="s">
        <v>1080</v>
      </c>
      <c r="C18" s="69" t="s">
        <v>100</v>
      </c>
      <c r="D18" s="69" t="s">
        <v>1070</v>
      </c>
      <c r="E18" s="69" t="s">
        <v>1193</v>
      </c>
      <c r="F18" s="42"/>
      <c r="G18" s="43">
        <v>600</v>
      </c>
      <c r="H18" s="44"/>
      <c r="I18" s="37"/>
    </row>
    <row r="19" spans="1:9" ht="18" customHeight="1">
      <c r="A19" s="67" t="s">
        <v>1190</v>
      </c>
      <c r="B19" s="68" t="s">
        <v>1059</v>
      </c>
      <c r="C19" s="69" t="s">
        <v>113</v>
      </c>
      <c r="D19" s="69" t="s">
        <v>1070</v>
      </c>
      <c r="E19" s="69" t="s">
        <v>1194</v>
      </c>
      <c r="F19" s="42"/>
      <c r="G19" s="43">
        <v>368</v>
      </c>
      <c r="H19" s="44"/>
      <c r="I19" s="37"/>
    </row>
    <row r="20" spans="1:9" ht="21" customHeight="1">
      <c r="A20" s="67" t="s">
        <v>1174</v>
      </c>
      <c r="B20" s="68" t="s">
        <v>1059</v>
      </c>
      <c r="C20" s="69" t="s">
        <v>113</v>
      </c>
      <c r="D20" s="69" t="s">
        <v>1070</v>
      </c>
      <c r="E20" s="69" t="s">
        <v>1195</v>
      </c>
      <c r="F20" s="42"/>
      <c r="G20" s="43">
        <v>859.55</v>
      </c>
      <c r="H20" s="44"/>
      <c r="I20" s="37"/>
    </row>
    <row r="21" spans="1:9" ht="16.5" customHeight="1">
      <c r="A21" s="67" t="s">
        <v>1174</v>
      </c>
      <c r="B21" s="68" t="s">
        <v>1196</v>
      </c>
      <c r="C21" s="69" t="s">
        <v>169</v>
      </c>
      <c r="D21" s="69" t="s">
        <v>1035</v>
      </c>
      <c r="E21" s="69" t="s">
        <v>1197</v>
      </c>
      <c r="F21" s="42"/>
      <c r="G21" s="43">
        <v>782.4</v>
      </c>
      <c r="H21" s="44"/>
      <c r="I21" s="37"/>
    </row>
    <row r="22" spans="1:9" ht="19.5" customHeight="1">
      <c r="A22" s="67" t="s">
        <v>1174</v>
      </c>
      <c r="B22" s="68" t="s">
        <v>1198</v>
      </c>
      <c r="C22" s="69" t="s">
        <v>107</v>
      </c>
      <c r="D22" s="69" t="s">
        <v>1043</v>
      </c>
      <c r="E22" s="69" t="s">
        <v>1199</v>
      </c>
      <c r="F22" s="42"/>
      <c r="G22" s="43">
        <v>925</v>
      </c>
      <c r="H22" s="44"/>
      <c r="I22" s="37"/>
    </row>
    <row r="23" spans="1:9" ht="21" customHeight="1">
      <c r="A23" s="67" t="s">
        <v>1175</v>
      </c>
      <c r="B23" s="68" t="s">
        <v>1200</v>
      </c>
      <c r="C23" s="69" t="s">
        <v>1201</v>
      </c>
      <c r="D23" s="69" t="s">
        <v>1135</v>
      </c>
      <c r="E23" s="69" t="s">
        <v>1202</v>
      </c>
      <c r="F23" s="42"/>
      <c r="G23" s="43">
        <v>3850</v>
      </c>
      <c r="H23" s="44"/>
      <c r="I23" s="37"/>
    </row>
    <row r="24" spans="1:9" ht="21" customHeight="1">
      <c r="A24" s="67" t="s">
        <v>1203</v>
      </c>
      <c r="B24" s="68" t="s">
        <v>1466</v>
      </c>
      <c r="C24" s="69" t="s">
        <v>660</v>
      </c>
      <c r="D24" s="69" t="s">
        <v>1135</v>
      </c>
      <c r="E24" s="69" t="s">
        <v>1467</v>
      </c>
      <c r="F24" s="42"/>
      <c r="G24" s="43">
        <v>5200</v>
      </c>
      <c r="H24" s="44"/>
      <c r="I24" s="37"/>
    </row>
    <row r="25" spans="1:9" ht="24" customHeight="1">
      <c r="A25" s="67" t="s">
        <v>1203</v>
      </c>
      <c r="B25" s="68" t="s">
        <v>1204</v>
      </c>
      <c r="C25" s="69" t="s">
        <v>257</v>
      </c>
      <c r="D25" s="69" t="s">
        <v>1205</v>
      </c>
      <c r="E25" s="69" t="s">
        <v>1206</v>
      </c>
      <c r="F25" s="42"/>
      <c r="G25" s="43">
        <v>675</v>
      </c>
      <c r="H25" s="44"/>
      <c r="I25" s="37"/>
    </row>
    <row r="26" spans="1:9" ht="22.5" customHeight="1">
      <c r="A26" s="67" t="s">
        <v>1133</v>
      </c>
      <c r="B26" s="68" t="s">
        <v>1207</v>
      </c>
      <c r="C26" s="69" t="s">
        <v>197</v>
      </c>
      <c r="D26" s="69" t="s">
        <v>1135</v>
      </c>
      <c r="E26" s="69" t="s">
        <v>1208</v>
      </c>
      <c r="F26" s="42"/>
      <c r="G26" s="43">
        <v>2071.08</v>
      </c>
      <c r="H26" s="44"/>
      <c r="I26" s="37"/>
    </row>
    <row r="27" spans="1:9" ht="30" customHeight="1">
      <c r="A27" s="67" t="s">
        <v>1133</v>
      </c>
      <c r="B27" s="68" t="s">
        <v>192</v>
      </c>
      <c r="C27" s="69" t="s">
        <v>193</v>
      </c>
      <c r="D27" s="69" t="s">
        <v>1135</v>
      </c>
      <c r="E27" s="69" t="s">
        <v>695</v>
      </c>
      <c r="F27" s="42"/>
      <c r="G27" s="43">
        <v>9385</v>
      </c>
      <c r="H27" s="44"/>
      <c r="I27" s="37"/>
    </row>
    <row r="28" spans="1:9" ht="20.25" customHeight="1">
      <c r="A28" s="67" t="s">
        <v>1133</v>
      </c>
      <c r="B28" s="68" t="s">
        <v>192</v>
      </c>
      <c r="C28" s="69" t="s">
        <v>193</v>
      </c>
      <c r="D28" s="69" t="s">
        <v>1135</v>
      </c>
      <c r="E28" s="69" t="s">
        <v>1303</v>
      </c>
      <c r="F28" s="42"/>
      <c r="G28" s="43">
        <v>2559.25</v>
      </c>
      <c r="H28" s="44"/>
      <c r="I28" s="37"/>
    </row>
    <row r="29" spans="1:9" ht="19.5" customHeight="1">
      <c r="A29" s="67" t="s">
        <v>1133</v>
      </c>
      <c r="B29" s="68" t="s">
        <v>192</v>
      </c>
      <c r="C29" s="69" t="s">
        <v>193</v>
      </c>
      <c r="D29" s="69" t="s">
        <v>1135</v>
      </c>
      <c r="E29" s="69" t="s">
        <v>719</v>
      </c>
      <c r="F29" s="42"/>
      <c r="G29" s="43">
        <v>1346.74</v>
      </c>
      <c r="H29" s="44"/>
      <c r="I29" s="37"/>
    </row>
    <row r="30" spans="1:9" ht="21" customHeight="1">
      <c r="A30" s="67" t="s">
        <v>1133</v>
      </c>
      <c r="B30" s="68" t="s">
        <v>217</v>
      </c>
      <c r="C30" s="69" t="s">
        <v>218</v>
      </c>
      <c r="D30" s="69" t="s">
        <v>1135</v>
      </c>
      <c r="E30" s="69" t="s">
        <v>1305</v>
      </c>
      <c r="F30" s="42"/>
      <c r="G30" s="43">
        <v>14077.5</v>
      </c>
      <c r="H30" s="44"/>
      <c r="I30" s="37"/>
    </row>
    <row r="31" spans="1:9" ht="21" customHeight="1">
      <c r="A31" s="67" t="s">
        <v>1133</v>
      </c>
      <c r="B31" s="68" t="s">
        <v>228</v>
      </c>
      <c r="C31" s="69" t="s">
        <v>229</v>
      </c>
      <c r="D31" s="69" t="s">
        <v>1135</v>
      </c>
      <c r="E31" s="69" t="s">
        <v>1306</v>
      </c>
      <c r="F31" s="42"/>
      <c r="G31" s="43">
        <v>3284.75</v>
      </c>
      <c r="H31" s="44"/>
      <c r="I31" s="37"/>
    </row>
    <row r="32" spans="1:9" ht="16.5" customHeight="1">
      <c r="A32" s="67" t="s">
        <v>1133</v>
      </c>
      <c r="B32" s="68" t="s">
        <v>1307</v>
      </c>
      <c r="C32" s="69" t="s">
        <v>211</v>
      </c>
      <c r="D32" s="69" t="s">
        <v>1135</v>
      </c>
      <c r="E32" s="69" t="s">
        <v>1308</v>
      </c>
      <c r="F32" s="42"/>
      <c r="G32" s="43">
        <v>5674.54</v>
      </c>
      <c r="H32" s="44"/>
      <c r="I32" s="37"/>
    </row>
    <row r="33" spans="1:9" ht="21" customHeight="1">
      <c r="A33" s="67" t="s">
        <v>1133</v>
      </c>
      <c r="B33" s="68" t="s">
        <v>1309</v>
      </c>
      <c r="C33" s="69" t="s">
        <v>650</v>
      </c>
      <c r="D33" s="69" t="s">
        <v>1135</v>
      </c>
      <c r="E33" s="69" t="s">
        <v>1310</v>
      </c>
      <c r="F33" s="42"/>
      <c r="G33" s="43">
        <v>2325.32</v>
      </c>
      <c r="H33" s="44"/>
      <c r="I33" s="37"/>
    </row>
    <row r="34" spans="1:9" ht="20.25" customHeight="1">
      <c r="A34" s="67" t="s">
        <v>1304</v>
      </c>
      <c r="B34" s="68" t="s">
        <v>309</v>
      </c>
      <c r="C34" s="69" t="s">
        <v>1311</v>
      </c>
      <c r="D34" s="69" t="s">
        <v>1135</v>
      </c>
      <c r="E34" s="69" t="s">
        <v>1146</v>
      </c>
      <c r="F34" s="42"/>
      <c r="G34" s="43">
        <v>2580.87</v>
      </c>
      <c r="H34" s="44"/>
      <c r="I34" s="37"/>
    </row>
    <row r="35" spans="1:9" ht="21.75" customHeight="1">
      <c r="A35" s="67" t="s">
        <v>1304</v>
      </c>
      <c r="B35" s="68" t="s">
        <v>309</v>
      </c>
      <c r="C35" s="69" t="s">
        <v>1311</v>
      </c>
      <c r="D35" s="69" t="s">
        <v>1135</v>
      </c>
      <c r="E35" s="69" t="s">
        <v>1312</v>
      </c>
      <c r="F35" s="42">
        <v>0</v>
      </c>
      <c r="G35" s="43">
        <v>2862.42</v>
      </c>
      <c r="H35" s="44"/>
      <c r="I35" s="37"/>
    </row>
    <row r="36" spans="1:9" ht="21.75" customHeight="1">
      <c r="A36" s="67" t="s">
        <v>1304</v>
      </c>
      <c r="B36" s="68" t="s">
        <v>309</v>
      </c>
      <c r="C36" s="69" t="s">
        <v>189</v>
      </c>
      <c r="D36" s="69" t="s">
        <v>1135</v>
      </c>
      <c r="E36" s="69" t="s">
        <v>1313</v>
      </c>
      <c r="F36" s="42"/>
      <c r="G36" s="43">
        <v>1229.43</v>
      </c>
      <c r="H36" s="44"/>
      <c r="I36" s="37"/>
    </row>
    <row r="37" spans="1:9" ht="21.75" customHeight="1">
      <c r="A37" s="67" t="s">
        <v>1304</v>
      </c>
      <c r="B37" s="68" t="s">
        <v>309</v>
      </c>
      <c r="C37" s="69" t="s">
        <v>189</v>
      </c>
      <c r="D37" s="69" t="s">
        <v>1135</v>
      </c>
      <c r="E37" s="69" t="s">
        <v>1314</v>
      </c>
      <c r="F37" s="42"/>
      <c r="G37" s="43">
        <v>2912.71</v>
      </c>
      <c r="H37" s="44"/>
      <c r="I37" s="37"/>
    </row>
    <row r="38" spans="1:9" ht="16.5" customHeight="1">
      <c r="A38" s="67" t="s">
        <v>1315</v>
      </c>
      <c r="B38" s="68" t="s">
        <v>94</v>
      </c>
      <c r="C38" s="69"/>
      <c r="D38" s="69" t="s">
        <v>1135</v>
      </c>
      <c r="E38" s="69" t="s">
        <v>1182</v>
      </c>
      <c r="F38" s="42"/>
      <c r="G38" s="43">
        <v>1004.39</v>
      </c>
      <c r="H38" s="44"/>
      <c r="I38" s="37"/>
    </row>
    <row r="39" spans="1:9" ht="16.5" customHeight="1">
      <c r="A39" s="67" t="s">
        <v>1315</v>
      </c>
      <c r="B39" s="68" t="s">
        <v>1316</v>
      </c>
      <c r="C39" s="69" t="s">
        <v>793</v>
      </c>
      <c r="D39" s="69" t="s">
        <v>174</v>
      </c>
      <c r="E39" s="69" t="s">
        <v>1317</v>
      </c>
      <c r="F39" s="42"/>
      <c r="G39" s="43">
        <v>1100</v>
      </c>
      <c r="H39" s="44"/>
      <c r="I39" s="37"/>
    </row>
    <row r="40" spans="1:9" ht="16.5" customHeight="1">
      <c r="A40" s="67" t="s">
        <v>1209</v>
      </c>
      <c r="B40" s="68" t="s">
        <v>1053</v>
      </c>
      <c r="C40" s="69" t="s">
        <v>1210</v>
      </c>
      <c r="D40" s="69" t="s">
        <v>1043</v>
      </c>
      <c r="E40" s="69" t="s">
        <v>1211</v>
      </c>
      <c r="F40" s="42"/>
      <c r="G40" s="43">
        <v>1242</v>
      </c>
      <c r="H40" s="44"/>
      <c r="I40" s="37"/>
    </row>
    <row r="41" spans="1:9" ht="16.5" customHeight="1">
      <c r="A41" s="67" t="s">
        <v>1318</v>
      </c>
      <c r="B41" s="68" t="s">
        <v>813</v>
      </c>
      <c r="C41" s="69"/>
      <c r="D41" s="69" t="s">
        <v>1135</v>
      </c>
      <c r="E41" s="69" t="s">
        <v>1182</v>
      </c>
      <c r="F41" s="42"/>
      <c r="G41" s="43">
        <v>1139.2</v>
      </c>
      <c r="H41" s="44"/>
      <c r="I41" s="37"/>
    </row>
    <row r="42" spans="1:9" ht="21" customHeight="1">
      <c r="A42" s="67" t="s">
        <v>1318</v>
      </c>
      <c r="B42" s="68" t="s">
        <v>1319</v>
      </c>
      <c r="C42" s="69"/>
      <c r="D42" s="69" t="s">
        <v>1131</v>
      </c>
      <c r="E42" s="69" t="s">
        <v>1182</v>
      </c>
      <c r="F42" s="42"/>
      <c r="G42" s="43">
        <v>1676.17</v>
      </c>
      <c r="H42" s="44"/>
      <c r="I42" s="37"/>
    </row>
    <row r="43" spans="1:9" ht="20.25" customHeight="1">
      <c r="A43" s="67" t="s">
        <v>1212</v>
      </c>
      <c r="B43" s="68" t="s">
        <v>1213</v>
      </c>
      <c r="C43" s="1"/>
      <c r="D43" s="69" t="s">
        <v>1131</v>
      </c>
      <c r="E43" s="69" t="s">
        <v>1182</v>
      </c>
      <c r="F43" s="42"/>
      <c r="G43" s="43">
        <v>1928.3</v>
      </c>
      <c r="H43" s="44"/>
      <c r="I43" s="37"/>
    </row>
    <row r="44" spans="1:9" ht="19.5" customHeight="1">
      <c r="A44" s="67" t="s">
        <v>1212</v>
      </c>
      <c r="B44" s="68" t="s">
        <v>1213</v>
      </c>
      <c r="C44" s="1"/>
      <c r="D44" s="69" t="s">
        <v>1131</v>
      </c>
      <c r="E44" s="69" t="s">
        <v>1182</v>
      </c>
      <c r="F44" s="42"/>
      <c r="G44" s="43">
        <v>5977.96</v>
      </c>
      <c r="H44" s="44"/>
      <c r="I44" s="37"/>
    </row>
    <row r="45" spans="1:9" ht="21" customHeight="1">
      <c r="A45" s="67" t="s">
        <v>1214</v>
      </c>
      <c r="B45" s="68" t="s">
        <v>1173</v>
      </c>
      <c r="C45" s="1"/>
      <c r="D45" s="69" t="s">
        <v>1135</v>
      </c>
      <c r="E45" s="69" t="s">
        <v>1182</v>
      </c>
      <c r="F45" s="42"/>
      <c r="G45" s="43">
        <v>4990.96</v>
      </c>
      <c r="H45" s="44"/>
      <c r="I45" s="37"/>
    </row>
    <row r="46" spans="1:9" ht="15" customHeight="1">
      <c r="A46" s="67" t="s">
        <v>1215</v>
      </c>
      <c r="B46" s="68" t="s">
        <v>1196</v>
      </c>
      <c r="C46" s="69" t="s">
        <v>169</v>
      </c>
      <c r="D46" s="69" t="s">
        <v>1035</v>
      </c>
      <c r="E46" s="69" t="s">
        <v>1216</v>
      </c>
      <c r="F46" s="42"/>
      <c r="G46" s="43">
        <v>420</v>
      </c>
      <c r="H46" s="44"/>
      <c r="I46" s="37"/>
    </row>
    <row r="47" spans="1:9" ht="16.5" customHeight="1">
      <c r="A47" s="67" t="s">
        <v>1215</v>
      </c>
      <c r="B47" s="68" t="s">
        <v>1213</v>
      </c>
      <c r="C47" s="1"/>
      <c r="D47" s="69" t="s">
        <v>1131</v>
      </c>
      <c r="E47" s="69" t="s">
        <v>1182</v>
      </c>
      <c r="F47" s="42"/>
      <c r="G47" s="43">
        <v>2480.78</v>
      </c>
      <c r="H47" s="44"/>
      <c r="I47" s="37"/>
    </row>
    <row r="48" spans="1:9" ht="18" customHeight="1">
      <c r="A48" s="67" t="s">
        <v>1215</v>
      </c>
      <c r="B48" s="68" t="s">
        <v>1213</v>
      </c>
      <c r="C48" s="1"/>
      <c r="D48" s="69" t="s">
        <v>1131</v>
      </c>
      <c r="E48" s="69" t="s">
        <v>1182</v>
      </c>
      <c r="F48" s="42"/>
      <c r="G48" s="43">
        <v>984.42</v>
      </c>
      <c r="H48" s="44"/>
      <c r="I48" s="37"/>
    </row>
    <row r="49" spans="1:9" ht="19.5" customHeight="1">
      <c r="A49" s="67" t="s">
        <v>1215</v>
      </c>
      <c r="B49" s="68" t="s">
        <v>1122</v>
      </c>
      <c r="C49" s="1"/>
      <c r="D49" s="69" t="s">
        <v>1123</v>
      </c>
      <c r="E49" s="69" t="s">
        <v>1182</v>
      </c>
      <c r="F49" s="42"/>
      <c r="G49" s="43">
        <v>2321.68</v>
      </c>
      <c r="H49" s="44"/>
      <c r="I49" s="37"/>
    </row>
    <row r="50" spans="1:9" ht="18.75" customHeight="1">
      <c r="A50" s="67" t="s">
        <v>1215</v>
      </c>
      <c r="B50" s="68" t="s">
        <v>1156</v>
      </c>
      <c r="C50" s="69" t="s">
        <v>229</v>
      </c>
      <c r="D50" s="69" t="s">
        <v>1135</v>
      </c>
      <c r="E50" s="69" t="s">
        <v>1217</v>
      </c>
      <c r="F50" s="42"/>
      <c r="G50" s="43">
        <v>950.7</v>
      </c>
      <c r="H50" s="44"/>
      <c r="I50" s="37"/>
    </row>
    <row r="51" spans="1:9" ht="21" customHeight="1">
      <c r="A51" s="67" t="s">
        <v>1215</v>
      </c>
      <c r="B51" s="68" t="s">
        <v>1200</v>
      </c>
      <c r="C51" s="69" t="s">
        <v>1218</v>
      </c>
      <c r="D51" s="69" t="s">
        <v>1135</v>
      </c>
      <c r="E51" s="69" t="s">
        <v>1219</v>
      </c>
      <c r="F51" s="42"/>
      <c r="G51" s="43">
        <v>3850</v>
      </c>
      <c r="H51" s="44"/>
      <c r="I51" s="37"/>
    </row>
    <row r="52" spans="1:9" ht="16.5" customHeight="1" thickBot="1">
      <c r="A52" s="82" t="s">
        <v>1181</v>
      </c>
      <c r="B52" s="89" t="s">
        <v>1207</v>
      </c>
      <c r="C52" s="90" t="s">
        <v>197</v>
      </c>
      <c r="D52" s="90" t="s">
        <v>1135</v>
      </c>
      <c r="E52" s="90" t="s">
        <v>1220</v>
      </c>
      <c r="F52" s="45"/>
      <c r="G52" s="46">
        <v>2243.2</v>
      </c>
      <c r="H52" s="50"/>
      <c r="I52" s="38"/>
    </row>
    <row r="53" spans="1:8" ht="15.75" customHeight="1">
      <c r="A53" s="120" t="s">
        <v>12</v>
      </c>
      <c r="B53" s="123" t="s">
        <v>10</v>
      </c>
      <c r="C53" s="123" t="s">
        <v>10</v>
      </c>
      <c r="D53" s="125" t="s">
        <v>31</v>
      </c>
      <c r="E53" s="126"/>
      <c r="F53" s="29">
        <f>SUM(F9:F52)</f>
        <v>163579.96</v>
      </c>
      <c r="G53" s="30">
        <f>SUM(G11:G52)</f>
        <v>101253.02</v>
      </c>
      <c r="H53" s="56">
        <f>F53-G53+H9</f>
        <v>88427.37999999999</v>
      </c>
    </row>
    <row r="54" spans="1:8" ht="26.25" thickBot="1">
      <c r="A54" s="121"/>
      <c r="B54" s="124"/>
      <c r="C54" s="124"/>
      <c r="D54" s="127"/>
      <c r="E54" s="128"/>
      <c r="F54" s="28" t="s">
        <v>27</v>
      </c>
      <c r="G54" s="31" t="s">
        <v>28</v>
      </c>
      <c r="H54" s="32" t="s">
        <v>11</v>
      </c>
    </row>
    <row r="55" spans="1:8" ht="13.5" thickBot="1">
      <c r="A55" s="12"/>
      <c r="B55" s="12"/>
      <c r="C55" s="12"/>
      <c r="D55" s="12"/>
      <c r="E55" s="12"/>
      <c r="F55" s="12"/>
      <c r="G55" s="12"/>
      <c r="H55" s="12"/>
    </row>
    <row r="56" spans="1:8" ht="13.5" thickBot="1">
      <c r="A56" s="147" t="s">
        <v>13</v>
      </c>
      <c r="B56" s="147"/>
      <c r="C56" s="12"/>
      <c r="F56" s="148" t="s">
        <v>23</v>
      </c>
      <c r="G56" s="149"/>
      <c r="H56" s="60">
        <f>H53+B68</f>
        <v>88427.37999999999</v>
      </c>
    </row>
    <row r="57" spans="1:8" ht="12.75">
      <c r="A57" s="23" t="s">
        <v>14</v>
      </c>
      <c r="B57" s="51">
        <f>Fevereiro!B85</f>
        <v>0</v>
      </c>
      <c r="C57" s="12"/>
      <c r="D57" s="12"/>
      <c r="E57" s="12"/>
      <c r="F57" s="12"/>
      <c r="G57" s="12"/>
      <c r="H57" s="12"/>
    </row>
    <row r="58" spans="1:8" ht="12.75">
      <c r="A58" s="139" t="s">
        <v>30</v>
      </c>
      <c r="B58" s="140"/>
      <c r="H58" s="12"/>
    </row>
    <row r="59" spans="1:8" ht="12.75">
      <c r="A59" s="24" t="s">
        <v>15</v>
      </c>
      <c r="B59" s="24" t="s">
        <v>5</v>
      </c>
      <c r="H59" s="12"/>
    </row>
    <row r="60" spans="1:8" ht="12.75">
      <c r="A60" s="1"/>
      <c r="B60" s="57"/>
      <c r="E60" s="122" t="s">
        <v>70</v>
      </c>
      <c r="F60" s="122"/>
      <c r="G60" s="122"/>
      <c r="H60" s="122"/>
    </row>
    <row r="61" spans="1:8" ht="12.75">
      <c r="A61" s="1"/>
      <c r="B61" s="58"/>
      <c r="H61" s="12"/>
    </row>
    <row r="62" spans="1:8" ht="13.5" thickBot="1">
      <c r="A62" s="1"/>
      <c r="B62" s="58"/>
      <c r="H62" s="12"/>
    </row>
    <row r="63" spans="1:8" ht="13.5" thickBot="1">
      <c r="A63" s="1"/>
      <c r="B63" s="58"/>
      <c r="D63" s="7" t="s">
        <v>0</v>
      </c>
      <c r="E63" s="142" t="str">
        <f>B5</f>
        <v>Santa Casa de Misericórdia de Taquarituba</v>
      </c>
      <c r="F63" s="143"/>
      <c r="G63" s="143"/>
      <c r="H63" s="144"/>
    </row>
    <row r="64" spans="1:8" ht="12.75">
      <c r="A64" s="1"/>
      <c r="B64" s="58"/>
      <c r="D64" s="8"/>
      <c r="E64" s="9"/>
      <c r="F64" s="9"/>
      <c r="G64" s="9"/>
      <c r="H64" s="10"/>
    </row>
    <row r="65" spans="1:8" ht="12.75">
      <c r="A65" s="1"/>
      <c r="B65" s="57"/>
      <c r="D65" s="11"/>
      <c r="E65" s="12"/>
      <c r="F65" s="12"/>
      <c r="G65" s="12"/>
      <c r="H65" s="13"/>
    </row>
    <row r="66" spans="1:8" ht="12.75">
      <c r="A66" s="1"/>
      <c r="B66" s="57"/>
      <c r="D66" s="14" t="s">
        <v>17</v>
      </c>
      <c r="E66" s="12"/>
      <c r="F66" s="12"/>
      <c r="G66" s="12"/>
      <c r="H66" s="13"/>
    </row>
    <row r="67" spans="1:8" ht="12.75">
      <c r="A67" s="1"/>
      <c r="B67" s="57"/>
      <c r="D67" s="11"/>
      <c r="E67" s="158" t="s">
        <v>41</v>
      </c>
      <c r="F67" s="158"/>
      <c r="G67" s="158"/>
      <c r="H67" s="21"/>
    </row>
    <row r="68" spans="1:8" ht="13.5" thickBot="1">
      <c r="A68" s="25" t="s">
        <v>9</v>
      </c>
      <c r="B68" s="59">
        <f>SUM(B60:B67)</f>
        <v>0</v>
      </c>
      <c r="D68" s="15"/>
      <c r="E68" s="135" t="s">
        <v>16</v>
      </c>
      <c r="F68" s="135"/>
      <c r="G68" s="135"/>
      <c r="H68" s="26"/>
    </row>
    <row r="69" ht="12.75">
      <c r="H69" s="12"/>
    </row>
  </sheetData>
  <sheetProtection selectLockedCells="1"/>
  <mergeCells count="18">
    <mergeCell ref="E68:G68"/>
    <mergeCell ref="A56:B56"/>
    <mergeCell ref="F56:G56"/>
    <mergeCell ref="A58:B58"/>
    <mergeCell ref="E60:H60"/>
    <mergeCell ref="A53:A54"/>
    <mergeCell ref="B53:B54"/>
    <mergeCell ref="C53:C54"/>
    <mergeCell ref="D53:E54"/>
    <mergeCell ref="E63:H63"/>
    <mergeCell ref="E67:G67"/>
    <mergeCell ref="B5:D5"/>
    <mergeCell ref="G5:H5"/>
    <mergeCell ref="A6:B6"/>
    <mergeCell ref="D6:E6"/>
    <mergeCell ref="G6:H6"/>
    <mergeCell ref="A7:E7"/>
    <mergeCell ref="G7:H7"/>
  </mergeCells>
  <conditionalFormatting sqref="H44:H51 H10:H24 H26:H27">
    <cfRule type="cellIs" priority="1" dxfId="0" operator="equal" stopIfTrue="1">
      <formula>H9</formula>
    </cfRule>
  </conditionalFormatting>
  <conditionalFormatting sqref="H52">
    <cfRule type="cellIs" priority="5" dxfId="0" operator="equal" stopIfTrue="1">
      <formula>Novembro!#REF!</formula>
    </cfRule>
  </conditionalFormatting>
  <conditionalFormatting sqref="H40:H42">
    <cfRule type="cellIs" priority="386" dxfId="0" operator="equal" stopIfTrue="1">
      <formula>H26</formula>
    </cfRule>
  </conditionalFormatting>
  <conditionalFormatting sqref="H35:H38">
    <cfRule type="cellIs" priority="388" dxfId="0" operator="equal" stopIfTrue="1">
      <formula>H26</formula>
    </cfRule>
  </conditionalFormatting>
  <conditionalFormatting sqref="H34">
    <cfRule type="cellIs" priority="390" dxfId="0" operator="equal" stopIfTrue="1">
      <formula>H26</formula>
    </cfRule>
  </conditionalFormatting>
  <conditionalFormatting sqref="H33">
    <cfRule type="cellIs" priority="392" dxfId="0" operator="equal" stopIfTrue="1">
      <formula>H26</formula>
    </cfRule>
  </conditionalFormatting>
  <conditionalFormatting sqref="H32">
    <cfRule type="cellIs" priority="394" dxfId="0" operator="equal" stopIfTrue="1">
      <formula>H26</formula>
    </cfRule>
  </conditionalFormatting>
  <conditionalFormatting sqref="H31">
    <cfRule type="cellIs" priority="396" dxfId="0" operator="equal" stopIfTrue="1">
      <formula>H26</formula>
    </cfRule>
  </conditionalFormatting>
  <conditionalFormatting sqref="H30">
    <cfRule type="cellIs" priority="398" dxfId="0" operator="equal" stopIfTrue="1">
      <formula>H26</formula>
    </cfRule>
  </conditionalFormatting>
  <conditionalFormatting sqref="H29 H43">
    <cfRule type="cellIs" priority="400" dxfId="0" operator="equal" stopIfTrue="1">
      <formula>H26</formula>
    </cfRule>
  </conditionalFormatting>
  <conditionalFormatting sqref="H28 H25">
    <cfRule type="cellIs" priority="402" dxfId="0" operator="equal" stopIfTrue="1">
      <formula>H23</formula>
    </cfRule>
  </conditionalFormatting>
  <conditionalFormatting sqref="H39">
    <cfRule type="cellIs" priority="404" dxfId="0" operator="equal" stopIfTrue="1">
      <formula>H29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113"/>
  <sheetViews>
    <sheetView showGridLines="0" tabSelected="1" zoomScalePageLayoutView="0" workbookViewId="0" topLeftCell="A1">
      <selection activeCell="G79" sqref="G79"/>
    </sheetView>
  </sheetViews>
  <sheetFormatPr defaultColWidth="9.140625" defaultRowHeight="12.75"/>
  <cols>
    <col min="1" max="1" width="9.57421875" style="6" customWidth="1"/>
    <col min="2" max="2" width="26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57421875" style="6" customWidth="1"/>
    <col min="9" max="9" width="18.8515625" style="6" customWidth="1"/>
    <col min="10" max="16384" width="9.140625" style="6" customWidth="1"/>
  </cols>
  <sheetData>
    <row r="1" ht="12.75"/>
    <row r="2" ht="12.75"/>
    <row r="3" ht="44.25" customHeight="1"/>
    <row r="4" ht="8.25" customHeight="1" thickBot="1"/>
    <row r="5" spans="1:8" ht="21" customHeight="1" thickBot="1">
      <c r="A5" s="17" t="s">
        <v>0</v>
      </c>
      <c r="B5" s="131" t="s">
        <v>48</v>
      </c>
      <c r="C5" s="132"/>
      <c r="D5" s="150"/>
      <c r="E5" s="18"/>
      <c r="F5" s="19" t="s">
        <v>1</v>
      </c>
      <c r="G5" s="161" t="s">
        <v>77</v>
      </c>
      <c r="H5" s="152"/>
    </row>
    <row r="6" spans="1:8" ht="15.75" customHeight="1" thickBot="1">
      <c r="A6" s="116" t="s">
        <v>18</v>
      </c>
      <c r="B6" s="117"/>
      <c r="C6" s="20" t="s">
        <v>1337</v>
      </c>
      <c r="D6" s="118"/>
      <c r="E6" s="119"/>
      <c r="F6" s="22" t="s">
        <v>8</v>
      </c>
      <c r="G6" s="162" t="s">
        <v>71</v>
      </c>
      <c r="H6" s="153"/>
    </row>
    <row r="7" spans="1:8" ht="16.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6.5" customHeight="1">
      <c r="A9" s="47">
        <v>40878</v>
      </c>
      <c r="B9" s="36" t="s">
        <v>25</v>
      </c>
      <c r="C9" s="35"/>
      <c r="D9" s="35"/>
      <c r="E9" s="35"/>
      <c r="F9" s="39"/>
      <c r="G9" s="40"/>
      <c r="H9" s="41">
        <f>Novembro!H53</f>
        <v>88427.37999999999</v>
      </c>
      <c r="I9" s="27"/>
    </row>
    <row r="10" spans="1:9" ht="15.75" customHeight="1">
      <c r="A10" s="67" t="s">
        <v>1221</v>
      </c>
      <c r="B10" s="68" t="s">
        <v>49</v>
      </c>
      <c r="C10" s="1"/>
      <c r="D10" s="69" t="s">
        <v>76</v>
      </c>
      <c r="E10" s="69" t="s">
        <v>38</v>
      </c>
      <c r="F10" s="42">
        <v>163579.96</v>
      </c>
      <c r="G10" s="43"/>
      <c r="H10" s="44">
        <v>252007.34</v>
      </c>
      <c r="I10" s="37"/>
    </row>
    <row r="11" spans="1:9" ht="15.75" customHeight="1">
      <c r="A11" s="67" t="s">
        <v>1222</v>
      </c>
      <c r="B11" s="68" t="s">
        <v>1223</v>
      </c>
      <c r="C11" s="69" t="s">
        <v>110</v>
      </c>
      <c r="D11" s="69" t="s">
        <v>239</v>
      </c>
      <c r="E11" s="69" t="s">
        <v>1224</v>
      </c>
      <c r="F11" s="42"/>
      <c r="G11" s="43">
        <v>526.67</v>
      </c>
      <c r="H11" s="44"/>
      <c r="I11" s="37"/>
    </row>
    <row r="12" spans="1:9" ht="15" customHeight="1">
      <c r="A12" s="67" t="s">
        <v>1215</v>
      </c>
      <c r="B12" s="68" t="s">
        <v>50</v>
      </c>
      <c r="C12" s="1"/>
      <c r="D12" s="69" t="s">
        <v>1225</v>
      </c>
      <c r="E12" s="69" t="s">
        <v>38</v>
      </c>
      <c r="F12" s="42"/>
      <c r="G12" s="43">
        <v>1676.78</v>
      </c>
      <c r="H12" s="44"/>
      <c r="I12" s="37"/>
    </row>
    <row r="13" spans="1:9" ht="15.75" customHeight="1">
      <c r="A13" s="67" t="s">
        <v>1215</v>
      </c>
      <c r="B13" s="68" t="s">
        <v>50</v>
      </c>
      <c r="C13" s="1"/>
      <c r="D13" s="69" t="s">
        <v>1225</v>
      </c>
      <c r="E13" s="69" t="s">
        <v>38</v>
      </c>
      <c r="F13" s="42"/>
      <c r="G13" s="43">
        <v>2569.03</v>
      </c>
      <c r="H13" s="44"/>
      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1225</v>
      </c>
      <c r="E14" s="69" t="s">
        <v>38</v>
      </c>
      <c r="F14" s="42"/>
      <c r="G14" s="43">
        <v>961.29</v>
      </c>
      <c r="H14" s="44"/>
      <c r="I14" s="37"/>
    </row>
    <row r="15" spans="1:9" ht="15" customHeight="1">
      <c r="A15" s="67" t="s">
        <v>1226</v>
      </c>
      <c r="B15" s="68" t="s">
        <v>659</v>
      </c>
      <c r="C15" s="69" t="s">
        <v>660</v>
      </c>
      <c r="D15" s="69" t="s">
        <v>689</v>
      </c>
      <c r="E15" s="69" t="s">
        <v>1227</v>
      </c>
      <c r="F15" s="42"/>
      <c r="G15" s="43">
        <v>3579</v>
      </c>
      <c r="H15" s="44"/>
      <c r="I15" s="37"/>
    </row>
    <row r="16" spans="1:9" ht="14.25" customHeight="1">
      <c r="A16" s="67" t="s">
        <v>1226</v>
      </c>
      <c r="B16" s="68" t="s">
        <v>585</v>
      </c>
      <c r="C16" s="69" t="s">
        <v>1228</v>
      </c>
      <c r="D16" s="69" t="s">
        <v>689</v>
      </c>
      <c r="E16" s="69" t="s">
        <v>1229</v>
      </c>
      <c r="F16" s="42"/>
      <c r="G16" s="43">
        <v>583.75</v>
      </c>
      <c r="H16" s="44"/>
      <c r="I16" s="37"/>
    </row>
    <row r="17" spans="1:9" ht="14.25" customHeight="1">
      <c r="A17" s="67" t="s">
        <v>1181</v>
      </c>
      <c r="B17" s="68" t="s">
        <v>779</v>
      </c>
      <c r="C17" s="69" t="s">
        <v>131</v>
      </c>
      <c r="D17" s="69" t="s">
        <v>239</v>
      </c>
      <c r="E17" s="86" t="s">
        <v>1469</v>
      </c>
      <c r="F17" s="42"/>
      <c r="G17" s="43">
        <v>5403.96</v>
      </c>
      <c r="H17" s="44"/>
      <c r="I17" s="88" t="s">
        <v>1468</v>
      </c>
    </row>
    <row r="18" spans="1:9" ht="14.25" customHeight="1">
      <c r="A18" s="67" t="s">
        <v>1230</v>
      </c>
      <c r="B18" s="68" t="s">
        <v>853</v>
      </c>
      <c r="C18" s="69" t="s">
        <v>854</v>
      </c>
      <c r="D18" s="69" t="s">
        <v>672</v>
      </c>
      <c r="E18" s="69" t="s">
        <v>1231</v>
      </c>
      <c r="F18" s="42"/>
      <c r="G18" s="43">
        <v>1133</v>
      </c>
      <c r="H18" s="44"/>
      <c r="I18" s="37"/>
    </row>
    <row r="19" spans="1:9" ht="14.25" customHeight="1">
      <c r="A19" s="67" t="s">
        <v>1232</v>
      </c>
      <c r="B19" s="68" t="s">
        <v>459</v>
      </c>
      <c r="C19" s="69" t="s">
        <v>207</v>
      </c>
      <c r="D19" s="69" t="s">
        <v>689</v>
      </c>
      <c r="E19" s="69" t="s">
        <v>1233</v>
      </c>
      <c r="F19" s="42"/>
      <c r="G19" s="43">
        <v>1220</v>
      </c>
      <c r="H19" s="44"/>
      <c r="I19" s="37"/>
    </row>
    <row r="20" spans="1:9" ht="15" customHeight="1">
      <c r="A20" s="67" t="s">
        <v>1232</v>
      </c>
      <c r="B20" s="68" t="s">
        <v>192</v>
      </c>
      <c r="C20" s="69" t="s">
        <v>193</v>
      </c>
      <c r="D20" s="69" t="s">
        <v>689</v>
      </c>
      <c r="E20" s="69" t="s">
        <v>1234</v>
      </c>
      <c r="F20" s="42"/>
      <c r="G20" s="43">
        <v>9385</v>
      </c>
      <c r="H20" s="44"/>
      <c r="I20" s="37"/>
    </row>
    <row r="21" spans="1:9" ht="15" customHeight="1">
      <c r="A21" s="67" t="s">
        <v>1235</v>
      </c>
      <c r="B21" s="104" t="s">
        <v>1236</v>
      </c>
      <c r="C21" s="69" t="s">
        <v>181</v>
      </c>
      <c r="D21" s="69" t="s">
        <v>689</v>
      </c>
      <c r="E21" s="69" t="s">
        <v>1237</v>
      </c>
      <c r="F21" s="42"/>
      <c r="G21" s="43">
        <v>1850.2</v>
      </c>
      <c r="H21" s="44"/>
      <c r="I21" s="37"/>
    </row>
    <row r="22" spans="1:9" ht="14.25" customHeight="1">
      <c r="A22" s="67" t="s">
        <v>1235</v>
      </c>
      <c r="B22" s="68" t="s">
        <v>1238</v>
      </c>
      <c r="C22" s="69" t="s">
        <v>189</v>
      </c>
      <c r="D22" s="69" t="s">
        <v>689</v>
      </c>
      <c r="E22" s="69" t="s">
        <v>335</v>
      </c>
      <c r="F22" s="42"/>
      <c r="G22" s="43">
        <v>1229.43</v>
      </c>
      <c r="H22" s="44"/>
      <c r="I22" s="37"/>
    </row>
    <row r="23" spans="1:9" ht="14.25" customHeight="1">
      <c r="A23" s="67" t="s">
        <v>1239</v>
      </c>
      <c r="B23" s="68" t="s">
        <v>210</v>
      </c>
      <c r="C23" s="69" t="s">
        <v>211</v>
      </c>
      <c r="D23" s="69" t="s">
        <v>689</v>
      </c>
      <c r="E23" s="69" t="s">
        <v>1240</v>
      </c>
      <c r="F23" s="42"/>
      <c r="G23" s="43">
        <v>6162.57</v>
      </c>
      <c r="H23" s="44"/>
      <c r="I23" s="37"/>
    </row>
    <row r="24" spans="1:9" ht="15" customHeight="1">
      <c r="A24" s="67" t="s">
        <v>1241</v>
      </c>
      <c r="B24" s="68" t="s">
        <v>755</v>
      </c>
      <c r="C24" s="1"/>
      <c r="D24" s="69" t="s">
        <v>689</v>
      </c>
      <c r="E24" s="69" t="s">
        <v>38</v>
      </c>
      <c r="F24" s="42"/>
      <c r="G24" s="43">
        <v>1086.2</v>
      </c>
      <c r="H24" s="44"/>
      <c r="I24" s="37"/>
    </row>
    <row r="25" spans="1:9" ht="12.75">
      <c r="A25" s="67" t="s">
        <v>1242</v>
      </c>
      <c r="B25" s="68" t="s">
        <v>1243</v>
      </c>
      <c r="C25" s="1"/>
      <c r="D25" s="69" t="s">
        <v>689</v>
      </c>
      <c r="E25" s="69" t="s">
        <v>38</v>
      </c>
      <c r="F25" s="42"/>
      <c r="G25" s="43">
        <v>1360</v>
      </c>
      <c r="H25" s="44"/>
      <c r="I25" s="37"/>
    </row>
    <row r="26" spans="1:9" ht="12.75">
      <c r="A26" s="67" t="s">
        <v>1323</v>
      </c>
      <c r="B26" s="68" t="s">
        <v>1236</v>
      </c>
      <c r="C26" s="1" t="s">
        <v>181</v>
      </c>
      <c r="D26" s="69" t="s">
        <v>689</v>
      </c>
      <c r="E26" s="69" t="s">
        <v>1324</v>
      </c>
      <c r="F26" s="42"/>
      <c r="G26" s="43">
        <v>1843</v>
      </c>
      <c r="H26" s="44"/>
      <c r="I26" s="37"/>
    </row>
    <row r="27" spans="1:9" ht="14.25" customHeight="1">
      <c r="A27" s="67" t="s">
        <v>1244</v>
      </c>
      <c r="B27" s="68" t="s">
        <v>1245</v>
      </c>
      <c r="C27" s="69" t="s">
        <v>1246</v>
      </c>
      <c r="D27" s="69" t="s">
        <v>239</v>
      </c>
      <c r="E27" s="69" t="s">
        <v>1247</v>
      </c>
      <c r="F27" s="42"/>
      <c r="G27" s="43">
        <v>764.33</v>
      </c>
      <c r="H27" s="44"/>
      <c r="I27" s="37"/>
    </row>
    <row r="28" spans="1:9" ht="15" customHeight="1">
      <c r="A28" s="67" t="s">
        <v>1248</v>
      </c>
      <c r="B28" s="68" t="s">
        <v>1249</v>
      </c>
      <c r="C28" s="69" t="s">
        <v>229</v>
      </c>
      <c r="D28" s="69" t="s">
        <v>689</v>
      </c>
      <c r="E28" s="69" t="s">
        <v>1250</v>
      </c>
      <c r="F28" s="42"/>
      <c r="G28" s="43">
        <v>3284.75</v>
      </c>
      <c r="H28" s="44"/>
      <c r="I28" s="37"/>
    </row>
    <row r="29" spans="1:9" ht="15" customHeight="1">
      <c r="A29" s="67" t="s">
        <v>1251</v>
      </c>
      <c r="B29" s="68" t="s">
        <v>1252</v>
      </c>
      <c r="C29" s="69"/>
      <c r="D29" s="69" t="s">
        <v>1253</v>
      </c>
      <c r="E29" s="69" t="s">
        <v>38</v>
      </c>
      <c r="F29" s="42"/>
      <c r="G29" s="43">
        <v>8319.55</v>
      </c>
      <c r="H29" s="44"/>
      <c r="I29" s="71" t="s">
        <v>47</v>
      </c>
    </row>
    <row r="30" spans="1:9" ht="15" customHeight="1">
      <c r="A30" s="67" t="s">
        <v>1251</v>
      </c>
      <c r="B30" s="68" t="s">
        <v>1252</v>
      </c>
      <c r="C30" s="1"/>
      <c r="D30" s="69" t="s">
        <v>1253</v>
      </c>
      <c r="E30" s="69" t="s">
        <v>38</v>
      </c>
      <c r="F30" s="42"/>
      <c r="G30" s="43">
        <v>19818.36</v>
      </c>
      <c r="H30" s="44"/>
      <c r="I30" s="37"/>
    </row>
    <row r="31" spans="1:9" ht="15" customHeight="1">
      <c r="A31" s="67" t="s">
        <v>1251</v>
      </c>
      <c r="B31" s="68" t="s">
        <v>1254</v>
      </c>
      <c r="C31" s="1"/>
      <c r="D31" s="69" t="s">
        <v>1255</v>
      </c>
      <c r="E31" s="69" t="s">
        <v>38</v>
      </c>
      <c r="F31" s="42"/>
      <c r="G31" s="43">
        <v>641.93</v>
      </c>
      <c r="H31" s="44"/>
      <c r="I31" s="37"/>
    </row>
    <row r="32" spans="1:9" ht="15" customHeight="1">
      <c r="A32" s="67" t="s">
        <v>1251</v>
      </c>
      <c r="B32" s="68" t="s">
        <v>1025</v>
      </c>
      <c r="C32" s="1"/>
      <c r="D32" s="69" t="s">
        <v>1255</v>
      </c>
      <c r="E32" s="69" t="s">
        <v>38</v>
      </c>
      <c r="F32" s="42"/>
      <c r="G32" s="43">
        <v>1101.78</v>
      </c>
      <c r="H32" s="44"/>
      <c r="I32" s="37"/>
    </row>
    <row r="33" spans="1:9" ht="15" customHeight="1">
      <c r="A33" s="67" t="s">
        <v>1251</v>
      </c>
      <c r="B33" s="68" t="s">
        <v>1256</v>
      </c>
      <c r="C33" s="1"/>
      <c r="D33" s="69" t="s">
        <v>1255</v>
      </c>
      <c r="E33" s="69" t="s">
        <v>38</v>
      </c>
      <c r="F33" s="42"/>
      <c r="G33" s="43">
        <v>537.6</v>
      </c>
      <c r="H33" s="44"/>
      <c r="I33" s="37"/>
    </row>
    <row r="34" spans="1:9" ht="15" customHeight="1">
      <c r="A34" s="67" t="s">
        <v>1251</v>
      </c>
      <c r="B34" s="68" t="s">
        <v>1264</v>
      </c>
      <c r="C34" s="1"/>
      <c r="D34" s="69" t="s">
        <v>1255</v>
      </c>
      <c r="E34" s="69" t="s">
        <v>38</v>
      </c>
      <c r="F34" s="42"/>
      <c r="G34" s="43">
        <v>4830.35</v>
      </c>
      <c r="H34" s="44"/>
      <c r="I34" s="37"/>
    </row>
    <row r="35" spans="1:9" ht="15" customHeight="1">
      <c r="A35" s="67" t="s">
        <v>1251</v>
      </c>
      <c r="B35" s="68" t="s">
        <v>1019</v>
      </c>
      <c r="C35" s="1"/>
      <c r="D35" s="69" t="s">
        <v>1255</v>
      </c>
      <c r="E35" s="69" t="s">
        <v>38</v>
      </c>
      <c r="F35" s="42"/>
      <c r="G35" s="43">
        <v>236.59</v>
      </c>
      <c r="H35" s="44"/>
      <c r="I35" s="37"/>
    </row>
    <row r="36" spans="1:9" ht="15" customHeight="1">
      <c r="A36" s="67" t="s">
        <v>1251</v>
      </c>
      <c r="B36" s="68" t="s">
        <v>1257</v>
      </c>
      <c r="C36" s="1"/>
      <c r="D36" s="69" t="s">
        <v>1255</v>
      </c>
      <c r="E36" s="69" t="s">
        <v>38</v>
      </c>
      <c r="F36" s="42"/>
      <c r="G36" s="43">
        <v>533.36</v>
      </c>
      <c r="H36" s="44"/>
      <c r="I36" s="37"/>
    </row>
    <row r="37" spans="1:9" ht="15" customHeight="1">
      <c r="A37" s="67" t="s">
        <v>1251</v>
      </c>
      <c r="B37" s="68" t="s">
        <v>1258</v>
      </c>
      <c r="C37" s="1"/>
      <c r="D37" s="69" t="s">
        <v>1255</v>
      </c>
      <c r="E37" s="69" t="s">
        <v>38</v>
      </c>
      <c r="F37" s="42"/>
      <c r="G37" s="43">
        <v>1139.2</v>
      </c>
      <c r="H37" s="44"/>
      <c r="I37" s="37"/>
    </row>
    <row r="38" spans="1:9" ht="15" customHeight="1">
      <c r="A38" s="67" t="s">
        <v>1251</v>
      </c>
      <c r="B38" s="68" t="s">
        <v>1259</v>
      </c>
      <c r="C38" s="1"/>
      <c r="D38" s="69" t="s">
        <v>1255</v>
      </c>
      <c r="E38" s="69" t="s">
        <v>38</v>
      </c>
      <c r="F38" s="42"/>
      <c r="G38" s="43">
        <v>660.04</v>
      </c>
      <c r="H38" s="44"/>
      <c r="I38" s="37"/>
    </row>
    <row r="39" spans="1:9" ht="15" customHeight="1">
      <c r="A39" s="67" t="s">
        <v>1251</v>
      </c>
      <c r="B39" s="68" t="s">
        <v>1023</v>
      </c>
      <c r="C39" s="1"/>
      <c r="D39" s="69" t="s">
        <v>1255</v>
      </c>
      <c r="E39" s="69" t="s">
        <v>38</v>
      </c>
      <c r="F39" s="42"/>
      <c r="G39" s="43">
        <v>635.41</v>
      </c>
      <c r="H39" s="44"/>
      <c r="I39" s="37"/>
    </row>
    <row r="40" spans="1:9" ht="15" customHeight="1">
      <c r="A40" s="67" t="s">
        <v>1251</v>
      </c>
      <c r="B40" s="68" t="s">
        <v>1027</v>
      </c>
      <c r="C40" s="1"/>
      <c r="D40" s="69" t="s">
        <v>1255</v>
      </c>
      <c r="E40" s="69" t="s">
        <v>38</v>
      </c>
      <c r="F40" s="42"/>
      <c r="G40" s="43">
        <v>911.92</v>
      </c>
      <c r="H40" s="44"/>
      <c r="I40" s="37"/>
    </row>
    <row r="41" spans="1:9" ht="15" customHeight="1">
      <c r="A41" s="67" t="s">
        <v>1251</v>
      </c>
      <c r="B41" s="68" t="s">
        <v>1028</v>
      </c>
      <c r="C41" s="1"/>
      <c r="D41" s="69" t="s">
        <v>1255</v>
      </c>
      <c r="E41" s="69" t="s">
        <v>38</v>
      </c>
      <c r="F41" s="42"/>
      <c r="G41" s="43">
        <v>993.08</v>
      </c>
      <c r="H41" s="44"/>
      <c r="I41" s="37"/>
    </row>
    <row r="42" spans="1:9" ht="15" customHeight="1">
      <c r="A42" s="67" t="s">
        <v>1251</v>
      </c>
      <c r="B42" s="68" t="s">
        <v>1260</v>
      </c>
      <c r="C42" s="1"/>
      <c r="D42" s="69" t="s">
        <v>1255</v>
      </c>
      <c r="E42" s="69" t="s">
        <v>38</v>
      </c>
      <c r="F42" s="42"/>
      <c r="G42" s="43">
        <v>573.88</v>
      </c>
      <c r="H42" s="44"/>
      <c r="I42" s="37"/>
    </row>
    <row r="43" spans="1:9" ht="15" customHeight="1">
      <c r="A43" s="67" t="s">
        <v>1251</v>
      </c>
      <c r="B43" s="68" t="s">
        <v>1261</v>
      </c>
      <c r="C43" s="1"/>
      <c r="D43" s="69" t="s">
        <v>1255</v>
      </c>
      <c r="E43" s="69" t="s">
        <v>38</v>
      </c>
      <c r="F43" s="42"/>
      <c r="G43" s="43">
        <v>917.1</v>
      </c>
      <c r="H43" s="44"/>
      <c r="I43" s="37"/>
    </row>
    <row r="44" spans="1:9" ht="15.75" customHeight="1">
      <c r="A44" s="67" t="s">
        <v>1251</v>
      </c>
      <c r="B44" s="68" t="s">
        <v>1262</v>
      </c>
      <c r="C44" s="1"/>
      <c r="D44" s="69" t="s">
        <v>1255</v>
      </c>
      <c r="E44" s="69" t="s">
        <v>38</v>
      </c>
      <c r="F44" s="42"/>
      <c r="G44" s="43">
        <v>550.21</v>
      </c>
      <c r="H44" s="44"/>
      <c r="I44" s="37"/>
    </row>
    <row r="45" spans="1:9" ht="14.25" customHeight="1">
      <c r="A45" s="67" t="s">
        <v>1251</v>
      </c>
      <c r="B45" s="68" t="s">
        <v>290</v>
      </c>
      <c r="C45" s="1"/>
      <c r="D45" s="69" t="s">
        <v>1255</v>
      </c>
      <c r="E45" s="69" t="s">
        <v>38</v>
      </c>
      <c r="F45" s="42"/>
      <c r="G45" s="43">
        <v>1082.05</v>
      </c>
      <c r="H45" s="44"/>
      <c r="I45" s="37"/>
    </row>
    <row r="46" spans="1:9" ht="14.25" customHeight="1">
      <c r="A46" s="67" t="s">
        <v>1251</v>
      </c>
      <c r="B46" s="68" t="s">
        <v>1263</v>
      </c>
      <c r="C46" s="1"/>
      <c r="D46" s="69" t="s">
        <v>1255</v>
      </c>
      <c r="E46" s="69" t="s">
        <v>38</v>
      </c>
      <c r="F46" s="42"/>
      <c r="G46" s="43">
        <v>818.52</v>
      </c>
      <c r="H46" s="44"/>
      <c r="I46" s="37"/>
    </row>
    <row r="47" spans="1:9" ht="14.25" customHeight="1">
      <c r="A47" s="67" t="s">
        <v>1251</v>
      </c>
      <c r="B47" s="68" t="s">
        <v>1264</v>
      </c>
      <c r="C47" s="1"/>
      <c r="D47" s="69" t="s">
        <v>1255</v>
      </c>
      <c r="E47" s="69" t="s">
        <v>38</v>
      </c>
      <c r="F47" s="42"/>
      <c r="G47" s="43">
        <v>2631.88</v>
      </c>
      <c r="H47" s="44"/>
      <c r="I47" s="37"/>
    </row>
    <row r="48" spans="1:9" ht="14.25" customHeight="1">
      <c r="A48" s="67" t="s">
        <v>1251</v>
      </c>
      <c r="B48" s="68" t="s">
        <v>1265</v>
      </c>
      <c r="C48" s="1"/>
      <c r="D48" s="69" t="s">
        <v>1255</v>
      </c>
      <c r="E48" s="69" t="s">
        <v>38</v>
      </c>
      <c r="F48" s="42"/>
      <c r="G48" s="43">
        <v>1015.08</v>
      </c>
      <c r="H48" s="44"/>
      <c r="I48" s="37"/>
    </row>
    <row r="49" spans="1:9" ht="14.25" customHeight="1">
      <c r="A49" s="67" t="s">
        <v>1251</v>
      </c>
      <c r="B49" s="68" t="s">
        <v>1266</v>
      </c>
      <c r="C49" s="1"/>
      <c r="D49" s="69" t="s">
        <v>1253</v>
      </c>
      <c r="E49" s="69" t="s">
        <v>38</v>
      </c>
      <c r="F49" s="42"/>
      <c r="G49" s="43">
        <v>14248.06</v>
      </c>
      <c r="H49" s="44"/>
      <c r="I49" s="37"/>
    </row>
    <row r="50" spans="1:9" ht="14.25" customHeight="1">
      <c r="A50" s="67" t="s">
        <v>1251</v>
      </c>
      <c r="B50" s="68" t="s">
        <v>314</v>
      </c>
      <c r="C50" s="69" t="s">
        <v>218</v>
      </c>
      <c r="D50" s="69" t="s">
        <v>689</v>
      </c>
      <c r="E50" s="69" t="s">
        <v>1267</v>
      </c>
      <c r="F50" s="42"/>
      <c r="G50" s="43">
        <v>14077.5</v>
      </c>
      <c r="H50" s="44"/>
      <c r="I50" s="37"/>
    </row>
    <row r="51" spans="1:9" ht="14.25" customHeight="1">
      <c r="A51" s="67" t="s">
        <v>1251</v>
      </c>
      <c r="B51" s="68" t="s">
        <v>210</v>
      </c>
      <c r="C51" s="69" t="s">
        <v>211</v>
      </c>
      <c r="D51" s="69" t="s">
        <v>689</v>
      </c>
      <c r="E51" s="69" t="s">
        <v>1268</v>
      </c>
      <c r="F51" s="42"/>
      <c r="G51" s="43">
        <v>2815.5</v>
      </c>
      <c r="H51" s="44"/>
      <c r="I51" s="37"/>
    </row>
    <row r="52" spans="1:9" ht="14.25" customHeight="1">
      <c r="A52" s="67" t="s">
        <v>1251</v>
      </c>
      <c r="B52" s="68" t="s">
        <v>1249</v>
      </c>
      <c r="C52" s="69" t="s">
        <v>229</v>
      </c>
      <c r="D52" s="69" t="s">
        <v>689</v>
      </c>
      <c r="E52" s="69" t="s">
        <v>1269</v>
      </c>
      <c r="F52" s="42"/>
      <c r="G52" s="43">
        <v>750.8</v>
      </c>
      <c r="H52" s="44"/>
      <c r="I52" s="37"/>
    </row>
    <row r="53" spans="1:9" ht="14.25" customHeight="1">
      <c r="A53" s="67" t="s">
        <v>1320</v>
      </c>
      <c r="B53" s="68" t="s">
        <v>1321</v>
      </c>
      <c r="C53" s="69" t="s">
        <v>650</v>
      </c>
      <c r="D53" s="69" t="s">
        <v>689</v>
      </c>
      <c r="E53" s="69" t="s">
        <v>1322</v>
      </c>
      <c r="F53" s="42"/>
      <c r="G53" s="43">
        <v>2390</v>
      </c>
      <c r="H53" s="44"/>
      <c r="I53" s="37"/>
    </row>
    <row r="54" spans="1:9" ht="14.25" customHeight="1">
      <c r="A54" s="67" t="s">
        <v>1221</v>
      </c>
      <c r="B54" s="68" t="s">
        <v>1270</v>
      </c>
      <c r="C54" s="1"/>
      <c r="D54" s="69" t="s">
        <v>689</v>
      </c>
      <c r="E54" s="69" t="s">
        <v>38</v>
      </c>
      <c r="F54" s="42"/>
      <c r="G54" s="43">
        <v>5585.72</v>
      </c>
      <c r="H54" s="44"/>
      <c r="I54" s="37"/>
    </row>
    <row r="55" spans="1:9" ht="14.25" customHeight="1">
      <c r="A55" s="48" t="s">
        <v>1271</v>
      </c>
      <c r="B55" s="2" t="s">
        <v>1272</v>
      </c>
      <c r="C55" s="1" t="s">
        <v>645</v>
      </c>
      <c r="D55" s="1" t="s">
        <v>689</v>
      </c>
      <c r="E55" s="86" t="s">
        <v>1273</v>
      </c>
      <c r="F55" s="81"/>
      <c r="G55" s="43">
        <v>2160</v>
      </c>
      <c r="H55" s="44"/>
      <c r="I55" s="71" t="s">
        <v>1274</v>
      </c>
    </row>
    <row r="56" spans="1:9" ht="14.25" customHeight="1">
      <c r="A56" s="67" t="s">
        <v>1271</v>
      </c>
      <c r="B56" s="68" t="s">
        <v>720</v>
      </c>
      <c r="C56" s="69" t="s">
        <v>653</v>
      </c>
      <c r="D56" s="69" t="s">
        <v>689</v>
      </c>
      <c r="E56" s="86" t="s">
        <v>1275</v>
      </c>
      <c r="F56" s="42"/>
      <c r="G56" s="43">
        <v>1000</v>
      </c>
      <c r="H56" s="44"/>
      <c r="I56" s="37"/>
    </row>
    <row r="57" spans="1:9" ht="14.25" customHeight="1">
      <c r="A57" s="67" t="s">
        <v>1271</v>
      </c>
      <c r="B57" s="68" t="s">
        <v>613</v>
      </c>
      <c r="C57" s="69" t="s">
        <v>370</v>
      </c>
      <c r="D57" s="69" t="s">
        <v>672</v>
      </c>
      <c r="E57" s="86" t="s">
        <v>1276</v>
      </c>
      <c r="F57" s="42"/>
      <c r="G57" s="43">
        <v>3201.79</v>
      </c>
      <c r="H57" s="44"/>
      <c r="I57" s="88" t="s">
        <v>1277</v>
      </c>
    </row>
    <row r="58" spans="1:9" ht="14.25" customHeight="1">
      <c r="A58" s="67" t="s">
        <v>1271</v>
      </c>
      <c r="B58" s="68" t="s">
        <v>1278</v>
      </c>
      <c r="C58" s="69" t="s">
        <v>683</v>
      </c>
      <c r="D58" s="69" t="s">
        <v>1279</v>
      </c>
      <c r="E58" s="86" t="s">
        <v>1280</v>
      </c>
      <c r="F58" s="42"/>
      <c r="G58" s="43">
        <v>1305</v>
      </c>
      <c r="H58" s="44"/>
      <c r="I58" s="37"/>
    </row>
    <row r="59" spans="1:9" ht="15" customHeight="1">
      <c r="A59" s="67" t="s">
        <v>1271</v>
      </c>
      <c r="B59" s="68" t="s">
        <v>223</v>
      </c>
      <c r="C59" s="69" t="s">
        <v>224</v>
      </c>
      <c r="D59" s="69" t="s">
        <v>672</v>
      </c>
      <c r="E59" s="86" t="s">
        <v>1281</v>
      </c>
      <c r="F59" s="42"/>
      <c r="G59" s="43">
        <v>1650</v>
      </c>
      <c r="H59" s="44"/>
      <c r="I59" s="37"/>
    </row>
    <row r="60" spans="1:9" ht="12.75">
      <c r="A60" s="67" t="s">
        <v>1282</v>
      </c>
      <c r="B60" s="68" t="s">
        <v>1283</v>
      </c>
      <c r="C60" s="69" t="s">
        <v>173</v>
      </c>
      <c r="D60" s="69" t="s">
        <v>429</v>
      </c>
      <c r="E60" s="86" t="s">
        <v>1284</v>
      </c>
      <c r="F60" s="42"/>
      <c r="G60" s="43">
        <v>1608.57</v>
      </c>
      <c r="H60" s="44"/>
      <c r="I60" s="88" t="s">
        <v>1285</v>
      </c>
    </row>
    <row r="61" spans="1:9" ht="12.75">
      <c r="A61" s="67" t="s">
        <v>1282</v>
      </c>
      <c r="B61" s="68" t="s">
        <v>242</v>
      </c>
      <c r="C61" s="69" t="s">
        <v>126</v>
      </c>
      <c r="D61" s="69" t="s">
        <v>127</v>
      </c>
      <c r="E61" s="86" t="s">
        <v>1286</v>
      </c>
      <c r="F61" s="42"/>
      <c r="G61" s="43">
        <v>1495.44</v>
      </c>
      <c r="H61" s="44"/>
      <c r="I61" s="88">
        <v>153415</v>
      </c>
    </row>
    <row r="62" spans="1:9" ht="12.75">
      <c r="A62" s="67" t="s">
        <v>1282</v>
      </c>
      <c r="B62" s="68" t="s">
        <v>1287</v>
      </c>
      <c r="C62" s="69" t="s">
        <v>394</v>
      </c>
      <c r="D62" s="69" t="s">
        <v>239</v>
      </c>
      <c r="E62" s="86" t="s">
        <v>1288</v>
      </c>
      <c r="F62" s="42"/>
      <c r="G62" s="43">
        <v>2251.28</v>
      </c>
      <c r="H62" s="44"/>
      <c r="I62" s="88">
        <v>149204</v>
      </c>
    </row>
    <row r="63" spans="1:9" ht="12.75">
      <c r="A63" s="67" t="s">
        <v>1282</v>
      </c>
      <c r="B63" s="68" t="s">
        <v>1289</v>
      </c>
      <c r="C63" s="69" t="s">
        <v>159</v>
      </c>
      <c r="D63" s="69" t="s">
        <v>239</v>
      </c>
      <c r="E63" s="86" t="s">
        <v>1290</v>
      </c>
      <c r="F63" s="42"/>
      <c r="G63" s="43">
        <v>1894.84</v>
      </c>
      <c r="H63" s="44"/>
      <c r="I63" s="88"/>
    </row>
    <row r="64" spans="1:9" ht="12.75">
      <c r="A64" s="67" t="s">
        <v>1282</v>
      </c>
      <c r="B64" s="68" t="s">
        <v>1291</v>
      </c>
      <c r="C64" s="69" t="s">
        <v>344</v>
      </c>
      <c r="D64" s="69" t="s">
        <v>573</v>
      </c>
      <c r="E64" s="86" t="s">
        <v>1292</v>
      </c>
      <c r="F64" s="42"/>
      <c r="G64" s="43">
        <v>2121.13</v>
      </c>
      <c r="H64" s="44"/>
      <c r="I64" s="88" t="s">
        <v>1293</v>
      </c>
    </row>
    <row r="65" spans="1:9" ht="12.75">
      <c r="A65" s="67" t="s">
        <v>1282</v>
      </c>
      <c r="B65" s="68" t="s">
        <v>119</v>
      </c>
      <c r="C65" s="69" t="s">
        <v>88</v>
      </c>
      <c r="D65" s="69" t="s">
        <v>402</v>
      </c>
      <c r="E65" s="86" t="s">
        <v>1294</v>
      </c>
      <c r="F65" s="42"/>
      <c r="G65" s="43">
        <v>2441.97</v>
      </c>
      <c r="H65" s="44"/>
      <c r="I65" s="88"/>
    </row>
    <row r="66" spans="1:9" ht="12.75">
      <c r="A66" s="67" t="s">
        <v>1282</v>
      </c>
      <c r="B66" s="68" t="s">
        <v>779</v>
      </c>
      <c r="C66" s="69" t="s">
        <v>131</v>
      </c>
      <c r="D66" s="69" t="s">
        <v>239</v>
      </c>
      <c r="E66" s="86" t="s">
        <v>1295</v>
      </c>
      <c r="F66" s="42"/>
      <c r="G66" s="43">
        <v>3074.18</v>
      </c>
      <c r="H66" s="44"/>
      <c r="I66" s="88">
        <v>377965</v>
      </c>
    </row>
    <row r="67" spans="1:9" ht="12.75">
      <c r="A67" s="67" t="s">
        <v>1296</v>
      </c>
      <c r="B67" s="68" t="s">
        <v>1297</v>
      </c>
      <c r="C67" s="69" t="s">
        <v>185</v>
      </c>
      <c r="D67" s="69" t="s">
        <v>689</v>
      </c>
      <c r="E67" s="86" t="s">
        <v>1298</v>
      </c>
      <c r="F67" s="42"/>
      <c r="G67" s="43">
        <v>3284.75</v>
      </c>
      <c r="H67" s="44"/>
      <c r="I67" s="88"/>
    </row>
    <row r="68" spans="1:9" ht="12.75">
      <c r="A68" s="67" t="s">
        <v>1299</v>
      </c>
      <c r="B68" s="68" t="s">
        <v>1264</v>
      </c>
      <c r="C68" s="69"/>
      <c r="D68" s="69" t="s">
        <v>1255</v>
      </c>
      <c r="E68" s="86" t="s">
        <v>38</v>
      </c>
      <c r="F68" s="42"/>
      <c r="G68" s="43">
        <v>7479.61</v>
      </c>
      <c r="H68" s="44"/>
      <c r="I68" s="88"/>
    </row>
    <row r="69" spans="1:9" ht="12.75">
      <c r="A69" s="67" t="s">
        <v>1325</v>
      </c>
      <c r="B69" s="68" t="s">
        <v>1266</v>
      </c>
      <c r="C69" s="69"/>
      <c r="D69" s="69" t="s">
        <v>1253</v>
      </c>
      <c r="E69" s="86" t="s">
        <v>38</v>
      </c>
      <c r="F69" s="42"/>
      <c r="G69" s="43">
        <v>16626.13</v>
      </c>
      <c r="H69" s="44"/>
      <c r="I69" s="88" t="s">
        <v>47</v>
      </c>
    </row>
    <row r="70" spans="1:9" ht="12.75">
      <c r="A70" s="67" t="s">
        <v>1470</v>
      </c>
      <c r="B70" s="68" t="s">
        <v>659</v>
      </c>
      <c r="C70" s="69" t="s">
        <v>660</v>
      </c>
      <c r="D70" s="69" t="s">
        <v>689</v>
      </c>
      <c r="E70" s="86" t="s">
        <v>458</v>
      </c>
      <c r="F70" s="42"/>
      <c r="G70" s="43">
        <v>4621</v>
      </c>
      <c r="H70" s="44"/>
      <c r="I70" s="88"/>
    </row>
    <row r="71" spans="1:9" ht="12.75">
      <c r="A71" s="67" t="s">
        <v>1471</v>
      </c>
      <c r="B71" s="68" t="s">
        <v>1300</v>
      </c>
      <c r="C71" s="69" t="s">
        <v>218</v>
      </c>
      <c r="D71" s="69" t="s">
        <v>689</v>
      </c>
      <c r="E71" s="69" t="s">
        <v>1301</v>
      </c>
      <c r="F71" s="42"/>
      <c r="G71" s="43">
        <v>14077.5</v>
      </c>
      <c r="H71" s="44"/>
      <c r="I71" s="37"/>
    </row>
    <row r="72" spans="1:9" ht="12.75">
      <c r="A72" s="67" t="s">
        <v>1471</v>
      </c>
      <c r="B72" s="68" t="s">
        <v>1300</v>
      </c>
      <c r="C72" s="69" t="s">
        <v>218</v>
      </c>
      <c r="D72" s="69" t="s">
        <v>689</v>
      </c>
      <c r="E72" s="69" t="s">
        <v>1302</v>
      </c>
      <c r="F72" s="42"/>
      <c r="G72" s="43">
        <v>2935.63</v>
      </c>
      <c r="H72" s="44"/>
      <c r="I72" s="37"/>
    </row>
    <row r="73" spans="1:9" ht="12.75">
      <c r="A73" s="82" t="s">
        <v>1325</v>
      </c>
      <c r="B73" s="83" t="s">
        <v>1326</v>
      </c>
      <c r="C73" s="84" t="s">
        <v>1327</v>
      </c>
      <c r="D73" s="84" t="s">
        <v>689</v>
      </c>
      <c r="E73" s="84" t="s">
        <v>1328</v>
      </c>
      <c r="F73" s="63"/>
      <c r="G73" s="64">
        <v>5174.13</v>
      </c>
      <c r="H73" s="44"/>
      <c r="I73" s="65"/>
    </row>
    <row r="74" spans="1:9" ht="12.75">
      <c r="A74" s="82" t="s">
        <v>1329</v>
      </c>
      <c r="B74" s="83" t="s">
        <v>192</v>
      </c>
      <c r="C74" s="84" t="s">
        <v>193</v>
      </c>
      <c r="D74" s="84" t="s">
        <v>689</v>
      </c>
      <c r="E74" s="84" t="s">
        <v>1330</v>
      </c>
      <c r="F74" s="63"/>
      <c r="G74" s="64">
        <v>9385</v>
      </c>
      <c r="H74" s="44"/>
      <c r="I74" s="65"/>
    </row>
    <row r="75" spans="1:9" ht="12.75">
      <c r="A75" s="82" t="s">
        <v>1329</v>
      </c>
      <c r="B75" s="83" t="s">
        <v>192</v>
      </c>
      <c r="C75" s="84" t="s">
        <v>193</v>
      </c>
      <c r="D75" s="84" t="s">
        <v>689</v>
      </c>
      <c r="E75" s="84" t="s">
        <v>1331</v>
      </c>
      <c r="F75" s="63"/>
      <c r="G75" s="64">
        <v>9385</v>
      </c>
      <c r="H75" s="44"/>
      <c r="I75" s="65"/>
    </row>
    <row r="76" spans="1:9" ht="12.75">
      <c r="A76" s="82" t="s">
        <v>1329</v>
      </c>
      <c r="B76" s="83" t="s">
        <v>972</v>
      </c>
      <c r="C76" s="84" t="s">
        <v>197</v>
      </c>
      <c r="D76" s="84" t="s">
        <v>689</v>
      </c>
      <c r="E76" s="84" t="s">
        <v>1332</v>
      </c>
      <c r="F76" s="63"/>
      <c r="G76" s="64">
        <v>4575.16</v>
      </c>
      <c r="H76" s="44"/>
      <c r="I76" s="65"/>
    </row>
    <row r="77" spans="1:9" ht="12.75">
      <c r="A77" s="82" t="s">
        <v>1329</v>
      </c>
      <c r="B77" s="83" t="s">
        <v>210</v>
      </c>
      <c r="C77" s="84" t="s">
        <v>211</v>
      </c>
      <c r="D77" s="84" t="s">
        <v>689</v>
      </c>
      <c r="E77" s="84" t="s">
        <v>976</v>
      </c>
      <c r="F77" s="63"/>
      <c r="G77" s="64">
        <v>12969.97</v>
      </c>
      <c r="H77" s="44"/>
      <c r="I77" s="65"/>
    </row>
    <row r="78" spans="1:9" ht="12.75">
      <c r="A78" s="82" t="s">
        <v>1333</v>
      </c>
      <c r="B78" s="83" t="s">
        <v>192</v>
      </c>
      <c r="C78" s="84" t="s">
        <v>193</v>
      </c>
      <c r="D78" s="84" t="s">
        <v>689</v>
      </c>
      <c r="E78" s="84" t="s">
        <v>1334</v>
      </c>
      <c r="F78" s="63"/>
      <c r="G78" s="64">
        <v>4854.83</v>
      </c>
      <c r="H78" s="44"/>
      <c r="I78" s="65" t="s">
        <v>47</v>
      </c>
    </row>
    <row r="79" spans="1:9" ht="12.75">
      <c r="A79" s="82"/>
      <c r="B79" s="83"/>
      <c r="C79" s="84"/>
      <c r="D79" s="84"/>
      <c r="E79" s="84"/>
      <c r="F79" s="63"/>
      <c r="G79" s="64"/>
      <c r="H79" s="44"/>
      <c r="I79" s="65"/>
    </row>
    <row r="80" spans="1:9" ht="13.5" thickBot="1">
      <c r="A80" s="49"/>
      <c r="B80" s="3"/>
      <c r="C80" s="4"/>
      <c r="D80" s="4"/>
      <c r="E80" s="4"/>
      <c r="F80" s="45"/>
      <c r="G80" s="46"/>
      <c r="H80" s="50"/>
      <c r="I80" s="38"/>
    </row>
    <row r="81" spans="1:8" ht="12.75" customHeight="1">
      <c r="A81" s="120" t="s">
        <v>12</v>
      </c>
      <c r="B81" s="123" t="s">
        <v>10</v>
      </c>
      <c r="C81" s="123" t="s">
        <v>10</v>
      </c>
      <c r="D81" s="125" t="s">
        <v>31</v>
      </c>
      <c r="E81" s="126"/>
      <c r="F81" s="29">
        <f>SUM(F9:F80)</f>
        <v>163579.96</v>
      </c>
      <c r="G81" s="30">
        <f>SUM(G9:G80)</f>
        <v>252007.34000000003</v>
      </c>
      <c r="H81" s="56">
        <f>F81-G81+H9</f>
        <v>0</v>
      </c>
    </row>
    <row r="82" spans="1:8" ht="26.25" thickBot="1">
      <c r="A82" s="121"/>
      <c r="B82" s="124"/>
      <c r="C82" s="124"/>
      <c r="D82" s="127"/>
      <c r="E82" s="128"/>
      <c r="F82" s="28" t="s">
        <v>27</v>
      </c>
      <c r="G82" s="31" t="s">
        <v>28</v>
      </c>
      <c r="H82" s="32" t="s">
        <v>11</v>
      </c>
    </row>
    <row r="83" spans="1:8" ht="13.5" thickBot="1">
      <c r="A83" s="12"/>
      <c r="B83" s="12"/>
      <c r="C83" s="12"/>
      <c r="D83" s="12"/>
      <c r="E83" s="12"/>
      <c r="F83" s="12"/>
      <c r="G83" s="12"/>
      <c r="H83" s="12"/>
    </row>
    <row r="84" spans="1:8" ht="13.5" thickBot="1">
      <c r="A84" s="147" t="s">
        <v>13</v>
      </c>
      <c r="B84" s="147"/>
      <c r="C84" s="12" t="s">
        <v>1336</v>
      </c>
      <c r="F84" s="148" t="s">
        <v>23</v>
      </c>
      <c r="G84" s="149"/>
      <c r="H84" s="60">
        <f>H81+B96</f>
        <v>0</v>
      </c>
    </row>
    <row r="85" spans="1:8" ht="12.75">
      <c r="A85" s="23" t="s">
        <v>14</v>
      </c>
      <c r="B85" s="51">
        <f>Fevereiro!B85</f>
        <v>0</v>
      </c>
      <c r="C85" s="12"/>
      <c r="D85" s="12"/>
      <c r="E85" s="12"/>
      <c r="F85" s="12"/>
      <c r="G85" s="12"/>
      <c r="H85" s="12"/>
    </row>
    <row r="86" spans="1:8" ht="12.75">
      <c r="A86" s="139" t="s">
        <v>30</v>
      </c>
      <c r="B86" s="140"/>
      <c r="H86" s="12"/>
    </row>
    <row r="87" spans="1:8" ht="12.75">
      <c r="A87" s="24" t="s">
        <v>15</v>
      </c>
      <c r="B87" s="24" t="s">
        <v>5</v>
      </c>
      <c r="H87" s="12"/>
    </row>
    <row r="88" spans="1:8" ht="12.75">
      <c r="A88" s="1"/>
      <c r="B88" s="57"/>
      <c r="E88" s="163" t="s">
        <v>1335</v>
      </c>
      <c r="F88" s="122"/>
      <c r="G88" s="122"/>
      <c r="H88" s="122"/>
    </row>
    <row r="89" spans="1:8" ht="12.75">
      <c r="A89" s="1"/>
      <c r="B89" s="58"/>
      <c r="H89" s="12"/>
    </row>
    <row r="90" spans="1:8" ht="13.5" thickBot="1">
      <c r="A90" s="1"/>
      <c r="B90" s="58"/>
      <c r="H90" s="12"/>
    </row>
    <row r="91" spans="1:8" ht="13.5" thickBot="1">
      <c r="A91" s="1"/>
      <c r="B91" s="58"/>
      <c r="D91" s="7" t="s">
        <v>0</v>
      </c>
      <c r="E91" s="142" t="str">
        <f>B5</f>
        <v>SANTA CASA DE MISERICPORDIA DE TAQUARITUBA</v>
      </c>
      <c r="F91" s="143"/>
      <c r="G91" s="143"/>
      <c r="H91" s="144"/>
    </row>
    <row r="92" spans="1:8" ht="12.75">
      <c r="A92" s="1"/>
      <c r="B92" s="57"/>
      <c r="D92" s="8"/>
      <c r="E92" s="9"/>
      <c r="F92" s="9"/>
      <c r="G92" s="9"/>
      <c r="H92" s="10"/>
    </row>
    <row r="93" spans="1:8" ht="12.75">
      <c r="A93" s="1"/>
      <c r="B93" s="57"/>
      <c r="D93" s="11"/>
      <c r="E93" s="12"/>
      <c r="F93" s="12"/>
      <c r="G93" s="12"/>
      <c r="H93" s="13"/>
    </row>
    <row r="94" spans="1:8" ht="12.75">
      <c r="A94" s="1"/>
      <c r="B94" s="57"/>
      <c r="D94" s="14" t="s">
        <v>17</v>
      </c>
      <c r="E94" s="12"/>
      <c r="F94" s="12"/>
      <c r="G94" s="12"/>
      <c r="H94" s="13"/>
    </row>
    <row r="95" spans="1:8" ht="12.75">
      <c r="A95" s="1"/>
      <c r="B95" s="57"/>
      <c r="D95" s="11"/>
      <c r="E95" s="158" t="s">
        <v>55</v>
      </c>
      <c r="F95" s="158"/>
      <c r="G95" s="158"/>
      <c r="H95" s="21"/>
    </row>
    <row r="96" spans="1:8" ht="13.5" thickBot="1">
      <c r="A96" s="25" t="s">
        <v>9</v>
      </c>
      <c r="B96" s="59">
        <f>SUM(B88:B95)</f>
        <v>0</v>
      </c>
      <c r="D96" s="15"/>
      <c r="E96" s="135" t="s">
        <v>16</v>
      </c>
      <c r="F96" s="135"/>
      <c r="G96" s="135"/>
      <c r="H96" s="26"/>
    </row>
    <row r="97" ht="12.75">
      <c r="H97" s="12"/>
    </row>
    <row r="113" ht="12.75">
      <c r="C113" s="6">
        <v>7</v>
      </c>
    </row>
  </sheetData>
  <sheetProtection selectLockedCells="1"/>
  <mergeCells count="18">
    <mergeCell ref="E96:G96"/>
    <mergeCell ref="A84:B84"/>
    <mergeCell ref="F84:G84"/>
    <mergeCell ref="A86:B86"/>
    <mergeCell ref="E88:H88"/>
    <mergeCell ref="A81:A82"/>
    <mergeCell ref="B81:B82"/>
    <mergeCell ref="C81:C82"/>
    <mergeCell ref="D81:E82"/>
    <mergeCell ref="E91:H91"/>
    <mergeCell ref="E95:G95"/>
    <mergeCell ref="B5:D5"/>
    <mergeCell ref="G5:H5"/>
    <mergeCell ref="A6:B6"/>
    <mergeCell ref="D6:E6"/>
    <mergeCell ref="G6:H6"/>
    <mergeCell ref="A7:E7"/>
    <mergeCell ref="G7:H7"/>
  </mergeCells>
  <conditionalFormatting sqref="H39:H43 H57:H58 H45:H48 H50:H51 H60:H63 H65:H66 H55 H68:H69 H72:H73 H10:H17 H19:H24 H28:H29 H31:H34 H36:H37">
    <cfRule type="cellIs" priority="1" dxfId="0" operator="equal" stopIfTrue="1">
      <formula>H9</formula>
    </cfRule>
  </conditionalFormatting>
  <conditionalFormatting sqref="H80">
    <cfRule type="cellIs" priority="21" dxfId="0" operator="equal" stopIfTrue="1">
      <formula>Dezembro!#REF!</formula>
    </cfRule>
  </conditionalFormatting>
  <conditionalFormatting sqref="H44">
    <cfRule type="cellIs" priority="374" dxfId="0" operator="equal" stopIfTrue="1">
      <formula>H30</formula>
    </cfRule>
  </conditionalFormatting>
  <conditionalFormatting sqref="H67">
    <cfRule type="cellIs" priority="376" dxfId="0" operator="equal" stopIfTrue="1">
      <formula>H60</formula>
    </cfRule>
  </conditionalFormatting>
  <conditionalFormatting sqref="H59">
    <cfRule type="cellIs" priority="378" dxfId="0" operator="equal" stopIfTrue="1">
      <formula>H45</formula>
    </cfRule>
  </conditionalFormatting>
  <conditionalFormatting sqref="H71">
    <cfRule type="cellIs" priority="380" dxfId="0" operator="equal" stopIfTrue="1">
      <formula>H60</formula>
    </cfRule>
  </conditionalFormatting>
  <conditionalFormatting sqref="H52:H53">
    <cfRule type="cellIs" priority="382" dxfId="0" operator="equal" stopIfTrue="1">
      <formula>H45</formula>
    </cfRule>
  </conditionalFormatting>
  <conditionalFormatting sqref="H49 H64 H76">
    <cfRule type="cellIs" priority="384" dxfId="0" operator="equal" stopIfTrue="1">
      <formula>H45</formula>
    </cfRule>
  </conditionalFormatting>
  <conditionalFormatting sqref="H25:H26">
    <cfRule type="cellIs" priority="406" dxfId="0" operator="equal" stopIfTrue="1">
      <formula>H24</formula>
    </cfRule>
  </conditionalFormatting>
  <conditionalFormatting sqref="H54 H27 H74 H70 H18 H30 H35">
    <cfRule type="cellIs" priority="407" dxfId="0" operator="equal" stopIfTrue="1">
      <formula>H16</formula>
    </cfRule>
  </conditionalFormatting>
  <conditionalFormatting sqref="H56">
    <cfRule type="cellIs" priority="409" dxfId="0" operator="equal" stopIfTrue="1">
      <formula>H45</formula>
    </cfRule>
  </conditionalFormatting>
  <conditionalFormatting sqref="H75">
    <cfRule type="cellIs" priority="412" dxfId="0" operator="equal" stopIfTrue="1">
      <formula>H72</formula>
    </cfRule>
  </conditionalFormatting>
  <conditionalFormatting sqref="H79">
    <cfRule type="cellIs" priority="415" dxfId="0" operator="equal" stopIfTrue="1">
      <formula>H72</formula>
    </cfRule>
  </conditionalFormatting>
  <conditionalFormatting sqref="H78">
    <cfRule type="cellIs" priority="418" dxfId="0" operator="equal" stopIfTrue="1">
      <formula>H72</formula>
    </cfRule>
  </conditionalFormatting>
  <conditionalFormatting sqref="H77">
    <cfRule type="cellIs" priority="421" dxfId="0" operator="equal" stopIfTrue="1">
      <formula>H72</formula>
    </cfRule>
  </conditionalFormatting>
  <conditionalFormatting sqref="H38">
    <cfRule type="cellIs" priority="449" dxfId="0" operator="equal" stopIfTrue="1">
      <formula>H30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67">
      <selection activeCell="G32" sqref="G32"/>
    </sheetView>
  </sheetViews>
  <sheetFormatPr defaultColWidth="9.140625" defaultRowHeight="12.75"/>
  <cols>
    <col min="1" max="1" width="11.8515625" style="0" customWidth="1"/>
    <col min="2" max="2" width="25.421875" style="0" customWidth="1"/>
    <col min="3" max="3" width="18.28125" style="0" customWidth="1"/>
    <col min="4" max="4" width="19.28125" style="0" customWidth="1"/>
    <col min="5" max="5" width="13.140625" style="0" customWidth="1"/>
    <col min="6" max="6" width="11.140625" style="0" customWidth="1"/>
    <col min="7" max="7" width="11.00390625" style="0" customWidth="1"/>
    <col min="8" max="8" width="11.8515625" style="0" customWidth="1"/>
    <col min="9" max="9" width="11.710937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50.25" customHeight="1" thickBot="1">
      <c r="A4" s="6"/>
      <c r="B4" s="156" t="s">
        <v>57</v>
      </c>
      <c r="C4" s="157"/>
      <c r="D4" s="157"/>
      <c r="E4" s="157"/>
      <c r="F4" s="157"/>
      <c r="G4" s="6"/>
      <c r="H4" s="6"/>
      <c r="I4" s="6"/>
    </row>
    <row r="5" spans="1:9" ht="18.75" customHeight="1" thickBot="1">
      <c r="A5" s="17" t="s">
        <v>0</v>
      </c>
      <c r="B5" s="131" t="s">
        <v>56</v>
      </c>
      <c r="C5" s="132"/>
      <c r="D5" s="150"/>
      <c r="E5" s="18"/>
      <c r="F5" s="19" t="s">
        <v>1</v>
      </c>
      <c r="G5" s="151" t="s">
        <v>77</v>
      </c>
      <c r="H5" s="152"/>
      <c r="I5" s="6"/>
    </row>
    <row r="6" spans="1:9" ht="18.75" customHeight="1" thickBot="1">
      <c r="A6" s="116" t="s">
        <v>18</v>
      </c>
      <c r="B6" s="117"/>
      <c r="C6" s="20" t="s">
        <v>73</v>
      </c>
      <c r="D6" s="118"/>
      <c r="E6" s="119"/>
      <c r="F6" s="22" t="s">
        <v>8</v>
      </c>
      <c r="G6" s="153" t="s">
        <v>71</v>
      </c>
      <c r="H6" s="153"/>
      <c r="I6" s="6"/>
    </row>
    <row r="7" spans="1:9" ht="18.7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  <c r="I7" s="6"/>
    </row>
    <row r="8" spans="1:9" ht="34.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 t="s">
        <v>74</v>
      </c>
      <c r="B9" s="36"/>
      <c r="C9" s="35"/>
      <c r="D9" s="35"/>
      <c r="E9" s="35"/>
      <c r="F9" s="39"/>
      <c r="G9" s="40"/>
      <c r="H9" s="41">
        <v>0</v>
      </c>
      <c r="I9" s="27"/>
    </row>
    <row r="10" spans="1:9" ht="12.75">
      <c r="A10" s="47" t="s">
        <v>75</v>
      </c>
      <c r="B10" s="73" t="s">
        <v>49</v>
      </c>
      <c r="C10" s="74"/>
      <c r="D10" s="79" t="s">
        <v>76</v>
      </c>
      <c r="E10" s="79" t="s">
        <v>38</v>
      </c>
      <c r="F10" s="75">
        <v>152379.92</v>
      </c>
      <c r="G10" s="76"/>
      <c r="H10" s="77"/>
      <c r="I10" s="78"/>
    </row>
    <row r="11" spans="1:9" ht="12.75">
      <c r="A11" s="67" t="s">
        <v>75</v>
      </c>
      <c r="B11" s="68" t="s">
        <v>49</v>
      </c>
      <c r="C11" s="1"/>
      <c r="D11" s="69" t="s">
        <v>76</v>
      </c>
      <c r="E11" s="69" t="s">
        <v>38</v>
      </c>
      <c r="F11" s="42">
        <v>11200.04</v>
      </c>
      <c r="G11" s="43"/>
      <c r="H11" s="44">
        <v>163579.96</v>
      </c>
      <c r="I11" s="37"/>
    </row>
    <row r="12" spans="1:9" ht="12.75">
      <c r="A12" s="67" t="s">
        <v>78</v>
      </c>
      <c r="B12" s="68" t="s">
        <v>79</v>
      </c>
      <c r="C12" s="69" t="s">
        <v>80</v>
      </c>
      <c r="D12" s="69" t="s">
        <v>95</v>
      </c>
      <c r="E12" s="69" t="s">
        <v>81</v>
      </c>
      <c r="F12" s="42"/>
      <c r="G12" s="43">
        <v>580.92</v>
      </c>
      <c r="H12" s="44"/>
      <c r="I12" s="37"/>
    </row>
    <row r="13" spans="1:9" ht="12.75">
      <c r="A13" s="67" t="s">
        <v>329</v>
      </c>
      <c r="B13" s="68" t="s">
        <v>330</v>
      </c>
      <c r="C13" s="69"/>
      <c r="D13" s="69" t="s">
        <v>45</v>
      </c>
      <c r="E13" s="69" t="s">
        <v>38</v>
      </c>
      <c r="F13" s="42"/>
      <c r="G13" s="43">
        <v>1407.57</v>
      </c>
      <c r="H13" s="44"/>
      <c r="I13" s="37"/>
    </row>
    <row r="14" spans="1:9" ht="12.75">
      <c r="A14" s="67" t="s">
        <v>329</v>
      </c>
      <c r="B14" s="68" t="s">
        <v>331</v>
      </c>
      <c r="C14" s="69"/>
      <c r="D14" s="69" t="s">
        <v>45</v>
      </c>
      <c r="E14" s="69" t="s">
        <v>38</v>
      </c>
      <c r="F14" s="42"/>
      <c r="G14" s="43">
        <v>1803.32</v>
      </c>
      <c r="H14" s="44"/>
      <c r="I14" s="37"/>
    </row>
    <row r="15" spans="1:9" ht="12.75">
      <c r="A15" s="67" t="s">
        <v>82</v>
      </c>
      <c r="B15" s="68" t="s">
        <v>83</v>
      </c>
      <c r="C15" s="69" t="s">
        <v>84</v>
      </c>
      <c r="D15" s="69" t="s">
        <v>96</v>
      </c>
      <c r="E15" s="69" t="s">
        <v>85</v>
      </c>
      <c r="F15" s="42"/>
      <c r="G15" s="43">
        <v>2400</v>
      </c>
      <c r="H15" s="44"/>
      <c r="I15" s="37"/>
    </row>
    <row r="16" spans="1:9" ht="12.75">
      <c r="A16" s="67" t="s">
        <v>86</v>
      </c>
      <c r="B16" s="68" t="s">
        <v>87</v>
      </c>
      <c r="C16" s="69" t="s">
        <v>88</v>
      </c>
      <c r="D16" s="69" t="s">
        <v>97</v>
      </c>
      <c r="E16" s="69" t="s">
        <v>89</v>
      </c>
      <c r="F16" s="42"/>
      <c r="G16" s="43">
        <v>590</v>
      </c>
      <c r="H16" s="44"/>
      <c r="I16" s="37"/>
    </row>
    <row r="17" spans="1:9" ht="12.75">
      <c r="A17" s="67" t="s">
        <v>90</v>
      </c>
      <c r="B17" s="68" t="s">
        <v>91</v>
      </c>
      <c r="C17" s="69" t="s">
        <v>92</v>
      </c>
      <c r="D17" s="69" t="s">
        <v>96</v>
      </c>
      <c r="E17" s="69" t="s">
        <v>93</v>
      </c>
      <c r="F17" s="42"/>
      <c r="G17" s="43">
        <v>1024.65</v>
      </c>
      <c r="H17" s="44"/>
      <c r="I17" s="37"/>
    </row>
    <row r="18" spans="1:9" ht="12.75">
      <c r="A18" s="67" t="s">
        <v>90</v>
      </c>
      <c r="B18" s="68" t="s">
        <v>94</v>
      </c>
      <c r="C18" s="69"/>
      <c r="D18" s="69" t="s">
        <v>98</v>
      </c>
      <c r="E18" s="69" t="s">
        <v>38</v>
      </c>
      <c r="F18" s="42"/>
      <c r="G18" s="43">
        <v>868.01</v>
      </c>
      <c r="H18" s="44"/>
      <c r="I18" s="37"/>
    </row>
    <row r="19" spans="1:9" ht="12.75">
      <c r="A19" s="67" t="s">
        <v>90</v>
      </c>
      <c r="B19" s="68" t="s">
        <v>99</v>
      </c>
      <c r="C19" s="69" t="s">
        <v>100</v>
      </c>
      <c r="D19" s="69" t="s">
        <v>96</v>
      </c>
      <c r="E19" s="69" t="s">
        <v>101</v>
      </c>
      <c r="F19" s="42"/>
      <c r="G19" s="43">
        <v>486.75</v>
      </c>
      <c r="H19" s="44"/>
      <c r="I19" s="37"/>
    </row>
    <row r="20" spans="1:9" ht="12.75">
      <c r="A20" s="67" t="s">
        <v>90</v>
      </c>
      <c r="B20" s="68" t="s">
        <v>102</v>
      </c>
      <c r="C20" s="69" t="s">
        <v>103</v>
      </c>
      <c r="D20" s="69" t="s">
        <v>96</v>
      </c>
      <c r="E20" s="69" t="s">
        <v>104</v>
      </c>
      <c r="F20" s="42"/>
      <c r="G20" s="43">
        <v>900</v>
      </c>
      <c r="H20" s="44"/>
      <c r="I20" s="37"/>
    </row>
    <row r="21" spans="1:9" ht="12.75">
      <c r="A21" s="67" t="s">
        <v>105</v>
      </c>
      <c r="B21" s="68" t="s">
        <v>106</v>
      </c>
      <c r="C21" s="69" t="s">
        <v>107</v>
      </c>
      <c r="D21" s="69" t="s">
        <v>96</v>
      </c>
      <c r="E21" s="69" t="s">
        <v>108</v>
      </c>
      <c r="F21" s="42"/>
      <c r="G21" s="43">
        <v>900</v>
      </c>
      <c r="H21" s="44"/>
      <c r="I21" s="37"/>
    </row>
    <row r="22" spans="1:9" ht="12.75">
      <c r="A22" s="67" t="s">
        <v>105</v>
      </c>
      <c r="B22" s="68" t="s">
        <v>109</v>
      </c>
      <c r="C22" s="69" t="s">
        <v>110</v>
      </c>
      <c r="D22" s="69" t="s">
        <v>96</v>
      </c>
      <c r="E22" s="69" t="s">
        <v>111</v>
      </c>
      <c r="F22" s="42"/>
      <c r="G22" s="43">
        <v>591.5</v>
      </c>
      <c r="H22" s="44"/>
      <c r="I22" s="37" t="s">
        <v>47</v>
      </c>
    </row>
    <row r="23" spans="1:9" ht="12.75">
      <c r="A23" s="67" t="s">
        <v>105</v>
      </c>
      <c r="B23" s="68" t="s">
        <v>109</v>
      </c>
      <c r="C23" s="69" t="s">
        <v>110</v>
      </c>
      <c r="D23" s="69" t="s">
        <v>96</v>
      </c>
      <c r="E23" s="69" t="s">
        <v>111</v>
      </c>
      <c r="F23" s="42"/>
      <c r="G23" s="43">
        <v>591.5</v>
      </c>
      <c r="H23" s="44"/>
      <c r="I23" s="37" t="s">
        <v>47</v>
      </c>
    </row>
    <row r="24" spans="1:9" ht="12.75">
      <c r="A24" s="67" t="s">
        <v>105</v>
      </c>
      <c r="B24" s="68" t="s">
        <v>112</v>
      </c>
      <c r="C24" s="69" t="s">
        <v>113</v>
      </c>
      <c r="D24" s="69" t="s">
        <v>96</v>
      </c>
      <c r="E24" s="69" t="s">
        <v>114</v>
      </c>
      <c r="F24" s="42"/>
      <c r="G24" s="43">
        <v>467.5</v>
      </c>
      <c r="H24" s="44"/>
      <c r="I24" s="37"/>
    </row>
    <row r="25" spans="1:9" ht="12.75">
      <c r="A25" s="67" t="s">
        <v>115</v>
      </c>
      <c r="B25" s="68" t="s">
        <v>116</v>
      </c>
      <c r="C25" s="69" t="s">
        <v>117</v>
      </c>
      <c r="D25" s="69" t="s">
        <v>97</v>
      </c>
      <c r="E25" s="69" t="s">
        <v>118</v>
      </c>
      <c r="F25" s="42"/>
      <c r="G25" s="43">
        <v>305</v>
      </c>
      <c r="H25" s="44">
        <v>0</v>
      </c>
      <c r="I25" s="37"/>
    </row>
    <row r="26" spans="1:9" ht="12.75">
      <c r="A26" s="67" t="s">
        <v>115</v>
      </c>
      <c r="B26" s="68" t="s">
        <v>119</v>
      </c>
      <c r="C26" s="69" t="s">
        <v>88</v>
      </c>
      <c r="D26" s="69" t="s">
        <v>97</v>
      </c>
      <c r="E26" s="69" t="s">
        <v>120</v>
      </c>
      <c r="F26" s="42"/>
      <c r="G26" s="43">
        <v>1535.42</v>
      </c>
      <c r="H26" s="44"/>
      <c r="I26" s="37"/>
    </row>
    <row r="27" spans="1:9" ht="12.75">
      <c r="A27" s="67" t="s">
        <v>115</v>
      </c>
      <c r="B27" s="68" t="s">
        <v>106</v>
      </c>
      <c r="C27" s="69" t="s">
        <v>107</v>
      </c>
      <c r="D27" s="69" t="s">
        <v>96</v>
      </c>
      <c r="E27" s="69" t="s">
        <v>121</v>
      </c>
      <c r="F27" s="42"/>
      <c r="G27" s="43">
        <v>410</v>
      </c>
      <c r="H27" s="44"/>
      <c r="I27" s="37"/>
    </row>
    <row r="28" spans="1:9" ht="12.75">
      <c r="A28" s="67" t="s">
        <v>115</v>
      </c>
      <c r="B28" s="68" t="s">
        <v>112</v>
      </c>
      <c r="C28" s="69" t="s">
        <v>113</v>
      </c>
      <c r="D28" s="69" t="s">
        <v>96</v>
      </c>
      <c r="E28" s="69" t="s">
        <v>122</v>
      </c>
      <c r="F28" s="42"/>
      <c r="G28" s="70">
        <v>536</v>
      </c>
      <c r="H28" s="44"/>
      <c r="I28" s="37"/>
    </row>
    <row r="29" spans="1:9" ht="12.75">
      <c r="A29" s="67" t="s">
        <v>115</v>
      </c>
      <c r="B29" s="68" t="s">
        <v>326</v>
      </c>
      <c r="C29" s="69" t="s">
        <v>322</v>
      </c>
      <c r="D29" s="69" t="s">
        <v>323</v>
      </c>
      <c r="E29" s="69" t="s">
        <v>324</v>
      </c>
      <c r="F29" s="42"/>
      <c r="G29" s="70">
        <v>751</v>
      </c>
      <c r="H29" s="44"/>
      <c r="I29" s="37"/>
    </row>
    <row r="30" spans="1:9" ht="12.75">
      <c r="A30" s="67" t="s">
        <v>123</v>
      </c>
      <c r="B30" s="68" t="s">
        <v>125</v>
      </c>
      <c r="C30" s="69" t="s">
        <v>126</v>
      </c>
      <c r="D30" s="69" t="s">
        <v>127</v>
      </c>
      <c r="E30" s="69" t="s">
        <v>128</v>
      </c>
      <c r="F30" s="42"/>
      <c r="G30" s="43">
        <v>1312.23</v>
      </c>
      <c r="H30" s="44"/>
      <c r="I30" s="37"/>
    </row>
    <row r="31" spans="1:9" ht="12.75">
      <c r="A31" s="67" t="s">
        <v>124</v>
      </c>
      <c r="B31" s="68" t="s">
        <v>99</v>
      </c>
      <c r="C31" s="69" t="s">
        <v>100</v>
      </c>
      <c r="D31" s="69" t="s">
        <v>96</v>
      </c>
      <c r="E31" s="69" t="s">
        <v>129</v>
      </c>
      <c r="F31" s="42"/>
      <c r="G31" s="43">
        <v>475.02</v>
      </c>
      <c r="H31" s="44"/>
      <c r="I31" s="37"/>
    </row>
    <row r="32" spans="1:9" ht="12.75">
      <c r="A32" s="67" t="s">
        <v>124</v>
      </c>
      <c r="B32" s="68" t="s">
        <v>130</v>
      </c>
      <c r="C32" s="69" t="s">
        <v>131</v>
      </c>
      <c r="D32" s="69" t="s">
        <v>132</v>
      </c>
      <c r="E32" s="69" t="s">
        <v>133</v>
      </c>
      <c r="F32" s="42"/>
      <c r="G32" s="43">
        <v>422</v>
      </c>
      <c r="H32" s="44"/>
      <c r="I32" s="37"/>
    </row>
    <row r="33" spans="1:9" ht="12.75">
      <c r="A33" s="67" t="s">
        <v>124</v>
      </c>
      <c r="B33" s="68" t="s">
        <v>134</v>
      </c>
      <c r="C33" s="69" t="s">
        <v>135</v>
      </c>
      <c r="D33" s="69" t="s">
        <v>96</v>
      </c>
      <c r="E33" s="69" t="s">
        <v>136</v>
      </c>
      <c r="F33" s="42"/>
      <c r="G33" s="43">
        <v>550</v>
      </c>
      <c r="H33" s="44"/>
      <c r="I33" s="37"/>
    </row>
    <row r="34" spans="1:9" ht="12.75">
      <c r="A34" s="67" t="s">
        <v>124</v>
      </c>
      <c r="B34" s="68" t="s">
        <v>125</v>
      </c>
      <c r="C34" s="69" t="s">
        <v>126</v>
      </c>
      <c r="D34" s="69" t="s">
        <v>127</v>
      </c>
      <c r="E34" s="69" t="s">
        <v>137</v>
      </c>
      <c r="F34" s="42"/>
      <c r="G34" s="43">
        <v>2624.47</v>
      </c>
      <c r="H34" s="44"/>
      <c r="I34" s="37"/>
    </row>
    <row r="35" spans="1:9" ht="12.75">
      <c r="A35" s="67" t="s">
        <v>124</v>
      </c>
      <c r="B35" s="68" t="s">
        <v>327</v>
      </c>
      <c r="C35" s="69" t="s">
        <v>328</v>
      </c>
      <c r="D35" s="69" t="s">
        <v>174</v>
      </c>
      <c r="E35" s="69" t="s">
        <v>325</v>
      </c>
      <c r="F35" s="42"/>
      <c r="G35" s="43">
        <v>590</v>
      </c>
      <c r="H35" s="44"/>
      <c r="I35" s="37"/>
    </row>
    <row r="36" spans="1:9" ht="12.75">
      <c r="A36" s="67" t="s">
        <v>138</v>
      </c>
      <c r="B36" s="68" t="s">
        <v>109</v>
      </c>
      <c r="C36" s="1" t="s">
        <v>110</v>
      </c>
      <c r="D36" s="69" t="s">
        <v>96</v>
      </c>
      <c r="E36" s="69" t="s">
        <v>139</v>
      </c>
      <c r="F36" s="42"/>
      <c r="G36" s="43">
        <v>448</v>
      </c>
      <c r="H36" s="44"/>
      <c r="I36" s="37" t="s">
        <v>47</v>
      </c>
    </row>
    <row r="37" spans="1:9" ht="12.75">
      <c r="A37" s="67" t="s">
        <v>138</v>
      </c>
      <c r="B37" s="68" t="s">
        <v>109</v>
      </c>
      <c r="C37" s="1" t="s">
        <v>110</v>
      </c>
      <c r="D37" s="69" t="s">
        <v>96</v>
      </c>
      <c r="E37" s="69" t="s">
        <v>139</v>
      </c>
      <c r="F37" s="42"/>
      <c r="G37" s="43">
        <v>448</v>
      </c>
      <c r="H37" s="44"/>
      <c r="I37" s="37" t="s">
        <v>47</v>
      </c>
    </row>
    <row r="38" spans="1:9" ht="12.75">
      <c r="A38" s="67" t="s">
        <v>140</v>
      </c>
      <c r="B38" s="68" t="s">
        <v>125</v>
      </c>
      <c r="C38" s="69" t="s">
        <v>126</v>
      </c>
      <c r="D38" s="69" t="s">
        <v>127</v>
      </c>
      <c r="E38" s="69" t="s">
        <v>141</v>
      </c>
      <c r="F38" s="42"/>
      <c r="G38" s="43">
        <v>1408.77</v>
      </c>
      <c r="H38" s="44"/>
      <c r="I38" s="37"/>
    </row>
    <row r="39" spans="1:9" ht="12.75">
      <c r="A39" s="67" t="s">
        <v>140</v>
      </c>
      <c r="B39" s="68" t="s">
        <v>142</v>
      </c>
      <c r="C39" s="69" t="s">
        <v>143</v>
      </c>
      <c r="D39" s="69" t="s">
        <v>97</v>
      </c>
      <c r="E39" s="69" t="s">
        <v>144</v>
      </c>
      <c r="F39" s="42"/>
      <c r="G39" s="43">
        <v>438.96</v>
      </c>
      <c r="H39" s="44"/>
      <c r="I39" s="37"/>
    </row>
    <row r="40" spans="1:9" ht="12.75">
      <c r="A40" s="67" t="s">
        <v>140</v>
      </c>
      <c r="B40" s="68" t="s">
        <v>145</v>
      </c>
      <c r="C40" s="69" t="s">
        <v>146</v>
      </c>
      <c r="D40" s="69" t="s">
        <v>96</v>
      </c>
      <c r="E40" s="69" t="s">
        <v>147</v>
      </c>
      <c r="F40" s="42"/>
      <c r="G40" s="43">
        <v>631.18</v>
      </c>
      <c r="H40" s="44"/>
      <c r="I40" s="37"/>
    </row>
    <row r="41" spans="1:9" ht="12.75">
      <c r="A41" s="67" t="s">
        <v>148</v>
      </c>
      <c r="B41" s="68" t="s">
        <v>112</v>
      </c>
      <c r="C41" s="69" t="s">
        <v>113</v>
      </c>
      <c r="D41" s="69" t="s">
        <v>96</v>
      </c>
      <c r="E41" s="69" t="s">
        <v>149</v>
      </c>
      <c r="F41" s="42"/>
      <c r="G41" s="43">
        <v>834</v>
      </c>
      <c r="H41" s="44"/>
      <c r="I41" s="37"/>
    </row>
    <row r="42" spans="1:9" ht="12.75">
      <c r="A42" s="67" t="s">
        <v>150</v>
      </c>
      <c r="B42" s="68" t="s">
        <v>151</v>
      </c>
      <c r="C42" s="69" t="s">
        <v>152</v>
      </c>
      <c r="D42" s="69" t="s">
        <v>97</v>
      </c>
      <c r="E42" s="69" t="s">
        <v>153</v>
      </c>
      <c r="F42" s="42"/>
      <c r="G42" s="43">
        <v>706</v>
      </c>
      <c r="H42" s="44"/>
      <c r="I42" s="37"/>
    </row>
    <row r="43" spans="1:9" ht="14.25" customHeight="1">
      <c r="A43" s="67" t="s">
        <v>154</v>
      </c>
      <c r="B43" s="68" t="s">
        <v>155</v>
      </c>
      <c r="C43" s="69"/>
      <c r="D43" s="69" t="s">
        <v>156</v>
      </c>
      <c r="E43" s="69" t="s">
        <v>38</v>
      </c>
      <c r="F43" s="42"/>
      <c r="G43" s="43">
        <v>5049.42</v>
      </c>
      <c r="H43" s="44"/>
      <c r="I43" s="37"/>
    </row>
    <row r="44" spans="1:9" ht="12.75">
      <c r="A44" s="67" t="s">
        <v>154</v>
      </c>
      <c r="B44" s="68" t="s">
        <v>91</v>
      </c>
      <c r="C44" s="69" t="s">
        <v>92</v>
      </c>
      <c r="D44" s="69" t="s">
        <v>96</v>
      </c>
      <c r="E44" s="69" t="s">
        <v>158</v>
      </c>
      <c r="F44" s="42"/>
      <c r="G44" s="43">
        <v>1173.18</v>
      </c>
      <c r="H44" s="44"/>
      <c r="I44" s="37"/>
    </row>
    <row r="45" spans="1:9" ht="12.75">
      <c r="A45" s="67" t="s">
        <v>154</v>
      </c>
      <c r="B45" s="68" t="s">
        <v>157</v>
      </c>
      <c r="C45" s="69" t="s">
        <v>159</v>
      </c>
      <c r="D45" s="69" t="s">
        <v>96</v>
      </c>
      <c r="E45" s="69" t="s">
        <v>160</v>
      </c>
      <c r="F45" s="42"/>
      <c r="G45" s="43">
        <v>957</v>
      </c>
      <c r="H45" s="44"/>
      <c r="I45" s="37"/>
    </row>
    <row r="46" spans="1:9" ht="12.75">
      <c r="A46" s="67" t="s">
        <v>161</v>
      </c>
      <c r="B46" s="68" t="s">
        <v>125</v>
      </c>
      <c r="C46" s="69" t="s">
        <v>126</v>
      </c>
      <c r="D46" s="69" t="s">
        <v>127</v>
      </c>
      <c r="E46" s="69" t="s">
        <v>162</v>
      </c>
      <c r="F46" s="42"/>
      <c r="G46" s="43">
        <v>2817.54</v>
      </c>
      <c r="H46" s="44"/>
      <c r="I46" s="37"/>
    </row>
    <row r="47" spans="1:9" ht="12.75">
      <c r="A47" s="67" t="s">
        <v>161</v>
      </c>
      <c r="B47" s="68" t="s">
        <v>102</v>
      </c>
      <c r="C47" s="69" t="s">
        <v>103</v>
      </c>
      <c r="D47" s="69" t="s">
        <v>96</v>
      </c>
      <c r="E47" s="69" t="s">
        <v>163</v>
      </c>
      <c r="F47" s="42"/>
      <c r="G47" s="43">
        <v>798.12</v>
      </c>
      <c r="H47" s="44"/>
      <c r="I47" s="37"/>
    </row>
    <row r="48" spans="1:9" ht="12.75">
      <c r="A48" s="67" t="s">
        <v>161</v>
      </c>
      <c r="B48" s="68" t="s">
        <v>106</v>
      </c>
      <c r="C48" s="69" t="s">
        <v>107</v>
      </c>
      <c r="D48" s="69" t="s">
        <v>96</v>
      </c>
      <c r="E48" s="69" t="s">
        <v>164</v>
      </c>
      <c r="F48" s="42"/>
      <c r="G48" s="43">
        <v>900</v>
      </c>
      <c r="H48" s="44"/>
      <c r="I48" s="37"/>
    </row>
    <row r="49" spans="1:9" ht="12.75">
      <c r="A49" s="67" t="s">
        <v>161</v>
      </c>
      <c r="B49" s="68" t="s">
        <v>134</v>
      </c>
      <c r="C49" s="69" t="s">
        <v>135</v>
      </c>
      <c r="D49" s="69" t="s">
        <v>96</v>
      </c>
      <c r="E49" s="69" t="s">
        <v>165</v>
      </c>
      <c r="F49" s="42"/>
      <c r="G49" s="43">
        <v>720</v>
      </c>
      <c r="H49" s="44"/>
      <c r="I49" s="37"/>
    </row>
    <row r="50" spans="1:9" ht="12.75">
      <c r="A50" s="67" t="s">
        <v>166</v>
      </c>
      <c r="B50" s="68" t="s">
        <v>116</v>
      </c>
      <c r="C50" s="69" t="s">
        <v>117</v>
      </c>
      <c r="D50" s="69" t="s">
        <v>97</v>
      </c>
      <c r="E50" s="69" t="s">
        <v>167</v>
      </c>
      <c r="F50" s="42"/>
      <c r="G50" s="43">
        <v>615.8</v>
      </c>
      <c r="H50" s="44"/>
      <c r="I50" s="37"/>
    </row>
    <row r="51" spans="1:9" ht="12.75">
      <c r="A51" s="67" t="s">
        <v>166</v>
      </c>
      <c r="B51" s="68" t="s">
        <v>168</v>
      </c>
      <c r="C51" s="69" t="s">
        <v>169</v>
      </c>
      <c r="D51" s="69" t="s">
        <v>97</v>
      </c>
      <c r="E51" s="69" t="s">
        <v>170</v>
      </c>
      <c r="F51" s="42"/>
      <c r="G51" s="43">
        <v>400</v>
      </c>
      <c r="H51" s="44"/>
      <c r="I51" s="37"/>
    </row>
    <row r="52" spans="1:9" ht="12.75">
      <c r="A52" s="67" t="s">
        <v>171</v>
      </c>
      <c r="B52" s="68" t="s">
        <v>172</v>
      </c>
      <c r="C52" s="69" t="s">
        <v>173</v>
      </c>
      <c r="D52" s="69" t="s">
        <v>174</v>
      </c>
      <c r="E52" s="69" t="s">
        <v>175</v>
      </c>
      <c r="F52" s="42"/>
      <c r="G52" s="43">
        <v>280</v>
      </c>
      <c r="H52" s="44"/>
      <c r="I52" s="37"/>
    </row>
    <row r="53" spans="1:9" ht="12.75">
      <c r="A53" s="67" t="s">
        <v>176</v>
      </c>
      <c r="B53" s="68" t="s">
        <v>50</v>
      </c>
      <c r="C53" s="69"/>
      <c r="D53" s="69" t="s">
        <v>54</v>
      </c>
      <c r="E53" s="69" t="s">
        <v>38</v>
      </c>
      <c r="F53" s="42"/>
      <c r="G53" s="43">
        <v>971.77</v>
      </c>
      <c r="H53" s="44"/>
      <c r="I53" s="37"/>
    </row>
    <row r="54" spans="1:9" ht="12.75">
      <c r="A54" s="67" t="s">
        <v>176</v>
      </c>
      <c r="B54" s="68" t="s">
        <v>50</v>
      </c>
      <c r="C54" s="69"/>
      <c r="D54" s="69" t="s">
        <v>54</v>
      </c>
      <c r="E54" s="69" t="s">
        <v>38</v>
      </c>
      <c r="F54" s="42"/>
      <c r="G54" s="43">
        <v>4627.28</v>
      </c>
      <c r="H54" s="44"/>
      <c r="I54" s="37"/>
    </row>
    <row r="55" spans="1:9" ht="12.75">
      <c r="A55" s="67" t="s">
        <v>176</v>
      </c>
      <c r="B55" s="68" t="s">
        <v>50</v>
      </c>
      <c r="C55" s="69"/>
      <c r="D55" s="69" t="s">
        <v>54</v>
      </c>
      <c r="E55" s="69" t="s">
        <v>38</v>
      </c>
      <c r="F55" s="42"/>
      <c r="G55" s="43">
        <v>4332.62</v>
      </c>
      <c r="H55" s="44"/>
      <c r="I55" s="37"/>
    </row>
    <row r="56" spans="1:9" ht="12.75">
      <c r="A56" s="67" t="s">
        <v>176</v>
      </c>
      <c r="B56" s="68" t="s">
        <v>50</v>
      </c>
      <c r="C56" s="69"/>
      <c r="D56" s="69" t="s">
        <v>54</v>
      </c>
      <c r="E56" s="69" t="s">
        <v>38</v>
      </c>
      <c r="F56" s="42"/>
      <c r="G56" s="43">
        <v>3698.25</v>
      </c>
      <c r="H56" s="44"/>
      <c r="I56" s="37"/>
    </row>
    <row r="57" spans="1:9" ht="12.75">
      <c r="A57" s="67" t="s">
        <v>176</v>
      </c>
      <c r="B57" s="68" t="s">
        <v>50</v>
      </c>
      <c r="C57" s="69"/>
      <c r="D57" s="69" t="s">
        <v>54</v>
      </c>
      <c r="E57" s="69" t="s">
        <v>38</v>
      </c>
      <c r="F57" s="42"/>
      <c r="G57" s="43">
        <v>2182.71</v>
      </c>
      <c r="H57" s="44"/>
      <c r="I57" s="37"/>
    </row>
    <row r="58" spans="1:9" ht="12.75">
      <c r="A58" s="67" t="s">
        <v>176</v>
      </c>
      <c r="B58" s="68" t="s">
        <v>333</v>
      </c>
      <c r="C58" s="69"/>
      <c r="D58" s="69" t="s">
        <v>45</v>
      </c>
      <c r="E58" s="69" t="s">
        <v>38</v>
      </c>
      <c r="F58" s="42"/>
      <c r="G58" s="43">
        <v>1036.52</v>
      </c>
      <c r="H58" s="44"/>
      <c r="I58" s="37"/>
    </row>
    <row r="59" spans="1:9" ht="12.75">
      <c r="A59" s="67" t="s">
        <v>176</v>
      </c>
      <c r="B59" s="68" t="s">
        <v>39</v>
      </c>
      <c r="C59" s="69"/>
      <c r="D59" s="69" t="s">
        <v>54</v>
      </c>
      <c r="E59" s="69" t="s">
        <v>38</v>
      </c>
      <c r="F59" s="42"/>
      <c r="G59" s="43">
        <v>4384.75</v>
      </c>
      <c r="H59" s="44"/>
      <c r="I59" s="37"/>
    </row>
    <row r="60" spans="1:9" ht="12.75">
      <c r="A60" s="67" t="s">
        <v>176</v>
      </c>
      <c r="B60" s="68" t="s">
        <v>50</v>
      </c>
      <c r="C60" s="69"/>
      <c r="D60" s="69" t="s">
        <v>54</v>
      </c>
      <c r="E60" s="69" t="s">
        <v>38</v>
      </c>
      <c r="F60" s="42"/>
      <c r="G60" s="43">
        <v>677.47</v>
      </c>
      <c r="H60" s="44"/>
      <c r="I60" s="37"/>
    </row>
    <row r="61" spans="1:9" ht="12.75">
      <c r="A61" s="67" t="s">
        <v>176</v>
      </c>
      <c r="B61" s="68" t="s">
        <v>50</v>
      </c>
      <c r="C61" s="69"/>
      <c r="D61" s="69" t="s">
        <v>54</v>
      </c>
      <c r="E61" s="69" t="s">
        <v>38</v>
      </c>
      <c r="F61" s="42"/>
      <c r="G61" s="43">
        <v>530.12</v>
      </c>
      <c r="H61" s="44"/>
      <c r="I61" s="37"/>
    </row>
    <row r="62" spans="1:9" ht="12.75">
      <c r="A62" s="67" t="s">
        <v>176</v>
      </c>
      <c r="B62" s="68" t="s">
        <v>39</v>
      </c>
      <c r="C62" s="69"/>
      <c r="D62" s="69" t="s">
        <v>54</v>
      </c>
      <c r="E62" s="69" t="s">
        <v>38</v>
      </c>
      <c r="F62" s="42"/>
      <c r="G62" s="43">
        <v>530.12</v>
      </c>
      <c r="H62" s="44"/>
      <c r="I62" s="37"/>
    </row>
    <row r="63" spans="1:9" ht="12.75">
      <c r="A63" s="67" t="s">
        <v>176</v>
      </c>
      <c r="B63" s="68" t="s">
        <v>50</v>
      </c>
      <c r="C63" s="69"/>
      <c r="D63" s="69" t="s">
        <v>54</v>
      </c>
      <c r="E63" s="69" t="s">
        <v>38</v>
      </c>
      <c r="F63" s="42"/>
      <c r="G63" s="43">
        <v>480.58</v>
      </c>
      <c r="H63" s="44"/>
      <c r="I63" s="37"/>
    </row>
    <row r="64" spans="1:9" ht="12.75">
      <c r="A64" s="67" t="s">
        <v>176</v>
      </c>
      <c r="B64" s="68" t="s">
        <v>50</v>
      </c>
      <c r="C64" s="69"/>
      <c r="D64" s="69" t="s">
        <v>54</v>
      </c>
      <c r="E64" s="69" t="s">
        <v>38</v>
      </c>
      <c r="F64" s="42"/>
      <c r="G64" s="43">
        <v>227.15</v>
      </c>
      <c r="H64" s="44"/>
      <c r="I64" s="37"/>
    </row>
    <row r="65" spans="1:9" ht="12.75">
      <c r="A65" s="67" t="s">
        <v>176</v>
      </c>
      <c r="B65" s="68" t="s">
        <v>50</v>
      </c>
      <c r="C65" s="69"/>
      <c r="D65" s="69" t="s">
        <v>54</v>
      </c>
      <c r="E65" s="69" t="s">
        <v>38</v>
      </c>
      <c r="F65" s="42"/>
      <c r="G65" s="43">
        <v>327.36</v>
      </c>
      <c r="H65" s="44"/>
      <c r="I65" s="37"/>
    </row>
    <row r="66" spans="1:9" ht="12.75">
      <c r="A66" s="67" t="s">
        <v>176</v>
      </c>
      <c r="B66" s="68" t="s">
        <v>332</v>
      </c>
      <c r="C66" s="69"/>
      <c r="D66" s="69" t="s">
        <v>45</v>
      </c>
      <c r="E66" s="69" t="s">
        <v>38</v>
      </c>
      <c r="F66" s="42"/>
      <c r="G66" s="43">
        <v>2618.94</v>
      </c>
      <c r="H66" s="44"/>
      <c r="I66" s="37"/>
    </row>
    <row r="67" spans="1:9" ht="12.75">
      <c r="A67" s="67" t="s">
        <v>177</v>
      </c>
      <c r="B67" s="68" t="s">
        <v>334</v>
      </c>
      <c r="C67" s="69"/>
      <c r="D67" s="69" t="s">
        <v>45</v>
      </c>
      <c r="E67" s="69" t="s">
        <v>38</v>
      </c>
      <c r="F67" s="42"/>
      <c r="G67" s="43">
        <v>953.27</v>
      </c>
      <c r="H67" s="44"/>
      <c r="I67" s="37"/>
    </row>
    <row r="68" spans="1:9" ht="12.75">
      <c r="A68" s="67" t="s">
        <v>177</v>
      </c>
      <c r="B68" s="68" t="s">
        <v>79</v>
      </c>
      <c r="C68" s="69" t="s">
        <v>80</v>
      </c>
      <c r="D68" s="69" t="s">
        <v>178</v>
      </c>
      <c r="E68" s="69" t="s">
        <v>179</v>
      </c>
      <c r="F68" s="42"/>
      <c r="G68" s="43">
        <v>325.7</v>
      </c>
      <c r="H68" s="44"/>
      <c r="I68" s="37"/>
    </row>
    <row r="69" spans="1:9" ht="12.75">
      <c r="A69" s="67" t="s">
        <v>177</v>
      </c>
      <c r="B69" s="68" t="s">
        <v>180</v>
      </c>
      <c r="C69" s="69" t="s">
        <v>181</v>
      </c>
      <c r="D69" s="69" t="s">
        <v>156</v>
      </c>
      <c r="E69" s="69" t="s">
        <v>182</v>
      </c>
      <c r="F69" s="42"/>
      <c r="G69" s="43">
        <v>1849.3</v>
      </c>
      <c r="H69" s="44"/>
      <c r="I69" s="37"/>
    </row>
    <row r="70" spans="1:9" ht="12.75">
      <c r="A70" s="67" t="s">
        <v>183</v>
      </c>
      <c r="B70" s="68" t="s">
        <v>184</v>
      </c>
      <c r="C70" s="69" t="s">
        <v>185</v>
      </c>
      <c r="D70" s="69" t="s">
        <v>156</v>
      </c>
      <c r="E70" s="69" t="s">
        <v>186</v>
      </c>
      <c r="F70" s="42"/>
      <c r="G70" s="43">
        <v>154.85</v>
      </c>
      <c r="H70" s="44"/>
      <c r="I70" s="37"/>
    </row>
    <row r="71" spans="1:9" ht="12.75">
      <c r="A71" s="67" t="s">
        <v>183</v>
      </c>
      <c r="B71" s="68" t="s">
        <v>184</v>
      </c>
      <c r="C71" s="69" t="s">
        <v>185</v>
      </c>
      <c r="D71" s="69" t="s">
        <v>156</v>
      </c>
      <c r="E71" s="69" t="s">
        <v>187</v>
      </c>
      <c r="F71" s="42"/>
      <c r="G71" s="43">
        <v>540.06</v>
      </c>
      <c r="H71" s="44"/>
      <c r="I71" s="37"/>
    </row>
    <row r="72" spans="1:9" ht="12.75">
      <c r="A72" s="67" t="s">
        <v>183</v>
      </c>
      <c r="B72" s="68" t="s">
        <v>188</v>
      </c>
      <c r="C72" s="69" t="s">
        <v>189</v>
      </c>
      <c r="D72" s="69" t="s">
        <v>156</v>
      </c>
      <c r="E72" s="69" t="s">
        <v>190</v>
      </c>
      <c r="F72" s="42"/>
      <c r="G72" s="43">
        <v>1229.43</v>
      </c>
      <c r="H72" s="44"/>
      <c r="I72" s="37"/>
    </row>
    <row r="73" spans="1:9" ht="12.75">
      <c r="A73" s="67" t="s">
        <v>183</v>
      </c>
      <c r="B73" s="68" t="s">
        <v>188</v>
      </c>
      <c r="C73" s="69" t="s">
        <v>189</v>
      </c>
      <c r="D73" s="69" t="s">
        <v>156</v>
      </c>
      <c r="E73" s="69" t="s">
        <v>191</v>
      </c>
      <c r="F73" s="42"/>
      <c r="G73" s="43">
        <v>3333.55</v>
      </c>
      <c r="H73" s="44"/>
      <c r="I73" s="37"/>
    </row>
    <row r="74" spans="1:9" ht="12.75">
      <c r="A74" s="67" t="s">
        <v>183</v>
      </c>
      <c r="B74" s="68" t="s">
        <v>192</v>
      </c>
      <c r="C74" s="69" t="s">
        <v>193</v>
      </c>
      <c r="D74" s="69" t="s">
        <v>156</v>
      </c>
      <c r="E74" s="69" t="s">
        <v>194</v>
      </c>
      <c r="F74" s="42"/>
      <c r="G74" s="43">
        <v>2460.75</v>
      </c>
      <c r="H74" s="44"/>
      <c r="I74" s="37"/>
    </row>
    <row r="75" spans="1:9" ht="12.75">
      <c r="A75" s="67" t="s">
        <v>183</v>
      </c>
      <c r="B75" s="68" t="s">
        <v>192</v>
      </c>
      <c r="C75" s="69" t="s">
        <v>193</v>
      </c>
      <c r="D75" s="69" t="s">
        <v>156</v>
      </c>
      <c r="E75" s="69" t="s">
        <v>195</v>
      </c>
      <c r="F75" s="42"/>
      <c r="G75" s="43">
        <v>9385</v>
      </c>
      <c r="H75" s="44"/>
      <c r="I75" s="37"/>
    </row>
    <row r="76" spans="1:9" ht="12.75">
      <c r="A76" s="67" t="s">
        <v>183</v>
      </c>
      <c r="B76" s="68" t="s">
        <v>196</v>
      </c>
      <c r="C76" s="69" t="s">
        <v>197</v>
      </c>
      <c r="D76" s="69" t="s">
        <v>156</v>
      </c>
      <c r="E76" s="69" t="s">
        <v>198</v>
      </c>
      <c r="F76" s="42"/>
      <c r="G76" s="43">
        <v>2275.86</v>
      </c>
      <c r="H76" s="44"/>
      <c r="I76" s="37"/>
    </row>
    <row r="77" spans="1:9" ht="12.75">
      <c r="A77" s="67" t="s">
        <v>183</v>
      </c>
      <c r="B77" s="68" t="s">
        <v>199</v>
      </c>
      <c r="C77" s="69" t="s">
        <v>200</v>
      </c>
      <c r="D77" s="69" t="s">
        <v>156</v>
      </c>
      <c r="E77" s="69" t="s">
        <v>201</v>
      </c>
      <c r="F77" s="42"/>
      <c r="G77" s="43">
        <v>2257.09</v>
      </c>
      <c r="H77" s="44"/>
      <c r="I77" s="37"/>
    </row>
    <row r="78" spans="1:9" ht="12.75">
      <c r="A78" s="67" t="s">
        <v>183</v>
      </c>
      <c r="B78" s="68" t="s">
        <v>188</v>
      </c>
      <c r="C78" s="69" t="s">
        <v>189</v>
      </c>
      <c r="D78" s="69" t="s">
        <v>156</v>
      </c>
      <c r="E78" s="69" t="s">
        <v>202</v>
      </c>
      <c r="F78" s="42"/>
      <c r="G78" s="43">
        <v>851.97</v>
      </c>
      <c r="H78" s="44"/>
      <c r="I78" s="37"/>
    </row>
    <row r="79" spans="1:9" ht="12.75">
      <c r="A79" s="67" t="s">
        <v>183</v>
      </c>
      <c r="B79" s="68" t="s">
        <v>192</v>
      </c>
      <c r="C79" s="69" t="s">
        <v>193</v>
      </c>
      <c r="D79" s="69" t="s">
        <v>156</v>
      </c>
      <c r="E79" s="69" t="s">
        <v>335</v>
      </c>
      <c r="F79" s="42"/>
      <c r="G79" s="43">
        <v>9385</v>
      </c>
      <c r="H79" s="44"/>
      <c r="I79" s="37"/>
    </row>
    <row r="80" spans="1:9" ht="12.75">
      <c r="A80" s="67" t="s">
        <v>203</v>
      </c>
      <c r="B80" s="68" t="s">
        <v>188</v>
      </c>
      <c r="C80" s="69" t="s">
        <v>189</v>
      </c>
      <c r="D80" s="69" t="s">
        <v>156</v>
      </c>
      <c r="E80" s="69" t="s">
        <v>204</v>
      </c>
      <c r="F80" s="42"/>
      <c r="G80" s="43">
        <v>1094.29</v>
      </c>
      <c r="H80" s="44"/>
      <c r="I80" s="37"/>
    </row>
    <row r="81" spans="1:9" ht="12.75">
      <c r="A81" s="67" t="s">
        <v>205</v>
      </c>
      <c r="B81" s="68" t="s">
        <v>206</v>
      </c>
      <c r="C81" s="69" t="s">
        <v>207</v>
      </c>
      <c r="D81" s="69" t="s">
        <v>156</v>
      </c>
      <c r="E81" s="69" t="s">
        <v>208</v>
      </c>
      <c r="F81" s="42"/>
      <c r="G81" s="43">
        <v>1100</v>
      </c>
      <c r="H81" s="44"/>
      <c r="I81" s="37"/>
    </row>
    <row r="82" spans="1:9" ht="12.75">
      <c r="A82" s="67" t="s">
        <v>209</v>
      </c>
      <c r="B82" s="68" t="s">
        <v>210</v>
      </c>
      <c r="C82" s="69" t="s">
        <v>211</v>
      </c>
      <c r="D82" s="69" t="s">
        <v>156</v>
      </c>
      <c r="E82" s="69" t="s">
        <v>212</v>
      </c>
      <c r="F82" s="42"/>
      <c r="G82" s="43">
        <v>3792.47</v>
      </c>
      <c r="H82" s="44"/>
      <c r="I82" s="37"/>
    </row>
    <row r="83" spans="1:9" ht="12.75">
      <c r="A83" s="67" t="s">
        <v>213</v>
      </c>
      <c r="B83" s="68" t="s">
        <v>336</v>
      </c>
      <c r="C83" s="69" t="s">
        <v>337</v>
      </c>
      <c r="D83" s="69" t="s">
        <v>156</v>
      </c>
      <c r="E83" s="69" t="s">
        <v>338</v>
      </c>
      <c r="F83" s="42"/>
      <c r="G83" s="43">
        <v>230</v>
      </c>
      <c r="H83" s="44"/>
      <c r="I83" s="37"/>
    </row>
    <row r="84" spans="1:9" ht="12.75">
      <c r="A84" s="67" t="s">
        <v>213</v>
      </c>
      <c r="B84" s="68" t="s">
        <v>214</v>
      </c>
      <c r="C84" s="69" t="s">
        <v>200</v>
      </c>
      <c r="D84" s="69" t="s">
        <v>156</v>
      </c>
      <c r="E84" s="69" t="s">
        <v>215</v>
      </c>
      <c r="F84" s="42"/>
      <c r="G84" s="43">
        <v>2252.4</v>
      </c>
      <c r="H84" s="44"/>
      <c r="I84" s="37"/>
    </row>
    <row r="85" spans="1:9" ht="12.75">
      <c r="A85" s="67" t="s">
        <v>75</v>
      </c>
      <c r="B85" s="68" t="s">
        <v>339</v>
      </c>
      <c r="C85" s="69" t="s">
        <v>340</v>
      </c>
      <c r="D85" s="69" t="s">
        <v>156</v>
      </c>
      <c r="E85" s="69" t="s">
        <v>305</v>
      </c>
      <c r="F85" s="42"/>
      <c r="G85" s="43">
        <v>678.53</v>
      </c>
      <c r="H85" s="44"/>
      <c r="I85" s="37"/>
    </row>
    <row r="86" spans="1:9" ht="12.75">
      <c r="A86" s="67" t="s">
        <v>75</v>
      </c>
      <c r="B86" s="68" t="s">
        <v>339</v>
      </c>
      <c r="C86" s="69" t="s">
        <v>340</v>
      </c>
      <c r="D86" s="69" t="s">
        <v>156</v>
      </c>
      <c r="E86" s="69" t="s">
        <v>341</v>
      </c>
      <c r="F86" s="42"/>
      <c r="G86" s="43">
        <v>1923.14</v>
      </c>
      <c r="H86" s="44"/>
      <c r="I86" s="37"/>
    </row>
    <row r="87" spans="1:9" ht="12.75">
      <c r="A87" s="67" t="s">
        <v>216</v>
      </c>
      <c r="B87" s="68" t="s">
        <v>217</v>
      </c>
      <c r="C87" s="69" t="s">
        <v>218</v>
      </c>
      <c r="D87" s="69" t="s">
        <v>156</v>
      </c>
      <c r="E87" s="69" t="s">
        <v>219</v>
      </c>
      <c r="F87" s="42"/>
      <c r="G87" s="43">
        <v>14077.5</v>
      </c>
      <c r="H87" s="44"/>
      <c r="I87" s="37"/>
    </row>
    <row r="88" spans="1:9" ht="12.75">
      <c r="A88" s="67" t="s">
        <v>220</v>
      </c>
      <c r="B88" s="68" t="s">
        <v>221</v>
      </c>
      <c r="C88" s="69"/>
      <c r="D88" s="69" t="s">
        <v>156</v>
      </c>
      <c r="E88" s="69" t="s">
        <v>38</v>
      </c>
      <c r="F88" s="42"/>
      <c r="G88" s="43">
        <v>472.87</v>
      </c>
      <c r="H88" s="44"/>
      <c r="I88" s="37"/>
    </row>
    <row r="89" spans="1:9" ht="12.75">
      <c r="A89" s="67" t="s">
        <v>205</v>
      </c>
      <c r="B89" s="68" t="s">
        <v>94</v>
      </c>
      <c r="C89" s="69"/>
      <c r="D89" s="69" t="s">
        <v>156</v>
      </c>
      <c r="E89" s="69" t="s">
        <v>38</v>
      </c>
      <c r="F89" s="42"/>
      <c r="G89" s="43">
        <v>1002.25</v>
      </c>
      <c r="H89" s="44"/>
      <c r="I89" s="37"/>
    </row>
    <row r="90" spans="1:9" ht="12.75">
      <c r="A90" s="67" t="s">
        <v>222</v>
      </c>
      <c r="B90" s="68" t="s">
        <v>223</v>
      </c>
      <c r="C90" s="69" t="s">
        <v>224</v>
      </c>
      <c r="D90" s="69" t="s">
        <v>225</v>
      </c>
      <c r="E90" s="69" t="s">
        <v>226</v>
      </c>
      <c r="F90" s="42"/>
      <c r="G90" s="43">
        <v>2513.6</v>
      </c>
      <c r="H90" s="44"/>
      <c r="I90" s="37" t="s">
        <v>227</v>
      </c>
    </row>
    <row r="91" spans="1:9" ht="12.75">
      <c r="A91" s="67" t="s">
        <v>222</v>
      </c>
      <c r="B91" s="68" t="s">
        <v>228</v>
      </c>
      <c r="C91" s="69" t="s">
        <v>229</v>
      </c>
      <c r="D91" s="69" t="s">
        <v>156</v>
      </c>
      <c r="E91" s="69" t="s">
        <v>230</v>
      </c>
      <c r="F91" s="42"/>
      <c r="G91" s="43">
        <v>3284.75</v>
      </c>
      <c r="H91" s="44"/>
      <c r="I91" s="37"/>
    </row>
    <row r="92" spans="1:9" ht="13.5" thickBot="1">
      <c r="A92" s="67" t="s">
        <v>231</v>
      </c>
      <c r="B92" s="68" t="s">
        <v>232</v>
      </c>
      <c r="C92" s="69"/>
      <c r="D92" s="69" t="s">
        <v>45</v>
      </c>
      <c r="E92" s="69" t="s">
        <v>38</v>
      </c>
      <c r="F92" s="42"/>
      <c r="G92" s="43">
        <v>1139.2</v>
      </c>
      <c r="H92" s="44"/>
      <c r="I92" s="37"/>
    </row>
    <row r="93" spans="1:9" ht="12.75">
      <c r="A93" s="120" t="s">
        <v>12</v>
      </c>
      <c r="B93" s="123" t="s">
        <v>10</v>
      </c>
      <c r="C93" s="123" t="s">
        <v>10</v>
      </c>
      <c r="D93" s="125" t="s">
        <v>31</v>
      </c>
      <c r="E93" s="126"/>
      <c r="F93" s="29">
        <f>SUM(F9:F92)</f>
        <v>163579.96000000002</v>
      </c>
      <c r="G93" s="30">
        <f>SUM(G9:G92)</f>
        <v>135937.30000000002</v>
      </c>
      <c r="H93" s="56">
        <f>F93-G93+H9</f>
        <v>27642.660000000003</v>
      </c>
      <c r="I93" s="6"/>
    </row>
    <row r="94" spans="1:9" ht="26.25" thickBot="1">
      <c r="A94" s="121"/>
      <c r="B94" s="124"/>
      <c r="C94" s="124"/>
      <c r="D94" s="127"/>
      <c r="E94" s="128"/>
      <c r="F94" s="28" t="s">
        <v>27</v>
      </c>
      <c r="G94" s="31" t="s">
        <v>28</v>
      </c>
      <c r="H94" s="32" t="s">
        <v>11</v>
      </c>
      <c r="I94" s="6"/>
    </row>
    <row r="95" spans="1:9" ht="9" customHeight="1" thickBot="1">
      <c r="A95" s="12"/>
      <c r="B95" s="12"/>
      <c r="C95" s="12"/>
      <c r="D95" s="12"/>
      <c r="E95" s="12"/>
      <c r="F95" s="12"/>
      <c r="G95" s="12"/>
      <c r="H95" s="12"/>
      <c r="I95" s="6"/>
    </row>
    <row r="96" spans="1:9" ht="12.75" customHeight="1" thickBot="1">
      <c r="A96" s="147" t="s">
        <v>13</v>
      </c>
      <c r="B96" s="147"/>
      <c r="C96" s="12"/>
      <c r="D96" s="6"/>
      <c r="E96" s="6"/>
      <c r="F96" s="148" t="s">
        <v>23</v>
      </c>
      <c r="G96" s="149"/>
      <c r="H96" s="60">
        <f>H93+B108</f>
        <v>27642.660000000003</v>
      </c>
      <c r="I96" s="6"/>
    </row>
    <row r="97" spans="1:9" ht="18" customHeight="1">
      <c r="A97" s="23" t="s">
        <v>14</v>
      </c>
      <c r="B97" s="51" t="s">
        <v>72</v>
      </c>
      <c r="C97" s="12"/>
      <c r="D97" s="12"/>
      <c r="E97" s="12"/>
      <c r="F97" s="12"/>
      <c r="G97" s="12"/>
      <c r="H97" s="12"/>
      <c r="I97" s="6"/>
    </row>
    <row r="98" spans="1:9" ht="12.75">
      <c r="A98" s="139" t="s">
        <v>30</v>
      </c>
      <c r="B98" s="140"/>
      <c r="C98" s="6"/>
      <c r="D98" s="6"/>
      <c r="E98" s="6"/>
      <c r="F98" s="6"/>
      <c r="G98" s="6"/>
      <c r="H98" s="12"/>
      <c r="I98" s="6"/>
    </row>
    <row r="99" spans="1:9" ht="9.75" customHeight="1">
      <c r="A99" s="24" t="s">
        <v>15</v>
      </c>
      <c r="B99" s="24" t="s">
        <v>5</v>
      </c>
      <c r="C99" s="6"/>
      <c r="D99" s="6"/>
      <c r="E99" s="6"/>
      <c r="F99" s="6"/>
      <c r="G99" s="6"/>
      <c r="H99" s="12"/>
      <c r="I99" s="6"/>
    </row>
    <row r="100" spans="1:9" ht="13.5" customHeight="1">
      <c r="A100" s="1"/>
      <c r="B100" s="57"/>
      <c r="C100" s="6"/>
      <c r="D100" s="6"/>
      <c r="E100" s="122" t="s">
        <v>68</v>
      </c>
      <c r="F100" s="122"/>
      <c r="G100" s="122"/>
      <c r="H100" s="122"/>
      <c r="I100" s="6"/>
    </row>
    <row r="101" spans="1:9" ht="6.75" customHeight="1">
      <c r="A101" s="1"/>
      <c r="B101" s="58"/>
      <c r="C101" s="6"/>
      <c r="D101" s="6"/>
      <c r="E101" s="6"/>
      <c r="F101" s="6"/>
      <c r="G101" s="6"/>
      <c r="H101" s="12"/>
      <c r="I101" s="6"/>
    </row>
    <row r="102" spans="1:9" ht="8.25" customHeight="1" thickBot="1">
      <c r="A102" s="1"/>
      <c r="B102" s="58"/>
      <c r="C102" s="6"/>
      <c r="D102" s="6"/>
      <c r="E102" s="6"/>
      <c r="F102" s="6"/>
      <c r="G102" s="6"/>
      <c r="H102" s="12"/>
      <c r="I102" s="6"/>
    </row>
    <row r="103" spans="1:9" ht="13.5" thickBot="1">
      <c r="A103" s="1"/>
      <c r="B103" s="58"/>
      <c r="C103" s="6"/>
      <c r="D103" s="7" t="s">
        <v>0</v>
      </c>
      <c r="E103" s="142" t="str">
        <f>B5</f>
        <v>Santa Casa de Misericórdia de Taquarituba </v>
      </c>
      <c r="F103" s="143"/>
      <c r="G103" s="143"/>
      <c r="H103" s="144"/>
      <c r="I103" s="6"/>
    </row>
    <row r="104" spans="1:9" ht="12.75">
      <c r="A104" s="1"/>
      <c r="B104" s="58"/>
      <c r="C104" s="6"/>
      <c r="D104" s="8"/>
      <c r="E104" s="9"/>
      <c r="F104" s="9"/>
      <c r="G104" s="9"/>
      <c r="H104" s="10"/>
      <c r="I104" s="6"/>
    </row>
    <row r="105" spans="1:9" ht="6" customHeight="1">
      <c r="A105" s="1"/>
      <c r="B105" s="57"/>
      <c r="C105" s="6"/>
      <c r="D105" s="11"/>
      <c r="E105" s="12"/>
      <c r="F105" s="12"/>
      <c r="G105" s="12"/>
      <c r="H105" s="13"/>
      <c r="I105" s="6"/>
    </row>
    <row r="106" spans="1:9" ht="12.75">
      <c r="A106" s="1"/>
      <c r="B106" s="57"/>
      <c r="C106" s="6"/>
      <c r="D106" s="14" t="s">
        <v>17</v>
      </c>
      <c r="E106" s="12"/>
      <c r="F106" s="12"/>
      <c r="G106" s="12"/>
      <c r="H106" s="13"/>
      <c r="I106" s="6"/>
    </row>
    <row r="107" spans="1:9" ht="12.75">
      <c r="A107" s="1"/>
      <c r="B107" s="57"/>
      <c r="C107" s="6"/>
      <c r="D107" s="11"/>
      <c r="E107" s="158" t="s">
        <v>58</v>
      </c>
      <c r="F107" s="158"/>
      <c r="G107" s="158"/>
      <c r="H107" s="21"/>
      <c r="I107" s="6"/>
    </row>
    <row r="108" spans="1:9" ht="13.5" thickBot="1">
      <c r="A108" s="25" t="s">
        <v>9</v>
      </c>
      <c r="B108" s="59">
        <f>SUM(B100:B107)</f>
        <v>0</v>
      </c>
      <c r="C108" s="6"/>
      <c r="D108" s="15"/>
      <c r="E108" s="135" t="s">
        <v>16</v>
      </c>
      <c r="F108" s="135"/>
      <c r="G108" s="135"/>
      <c r="H108" s="26"/>
      <c r="I108" s="6"/>
    </row>
  </sheetData>
  <sheetProtection/>
  <mergeCells count="19">
    <mergeCell ref="B4:F4"/>
    <mergeCell ref="A98:B98"/>
    <mergeCell ref="E100:H100"/>
    <mergeCell ref="E103:H103"/>
    <mergeCell ref="E107:G107"/>
    <mergeCell ref="E108:G108"/>
    <mergeCell ref="A93:A94"/>
    <mergeCell ref="B93:B94"/>
    <mergeCell ref="C93:C94"/>
    <mergeCell ref="D93:E94"/>
    <mergeCell ref="A96:B96"/>
    <mergeCell ref="F96:G96"/>
    <mergeCell ref="B5:D5"/>
    <mergeCell ref="G5:H5"/>
    <mergeCell ref="A6:B6"/>
    <mergeCell ref="D6:E6"/>
    <mergeCell ref="G6:H6"/>
    <mergeCell ref="A7:E7"/>
    <mergeCell ref="G7:H7"/>
  </mergeCells>
  <conditionalFormatting sqref="H24:H26 H41:H42 H44:H51 H31:H35 H37:H38 H12:H13">
    <cfRule type="cellIs" priority="1" dxfId="0" operator="equal" stopIfTrue="1">
      <formula>H11</formula>
    </cfRule>
  </conditionalFormatting>
  <conditionalFormatting sqref="H11 H52:H54 H30 H36 H14">
    <cfRule type="cellIs" priority="26" dxfId="0" operator="equal" stopIfTrue="1">
      <formula>H9</formula>
    </cfRule>
  </conditionalFormatting>
  <conditionalFormatting sqref="H23">
    <cfRule type="cellIs" priority="29" dxfId="0" operator="equal" stopIfTrue="1">
      <formula>H12</formula>
    </cfRule>
  </conditionalFormatting>
  <conditionalFormatting sqref="H56 H19 H16">
    <cfRule type="cellIs" priority="32" dxfId="0" operator="equal" stopIfTrue="1">
      <formula>H12</formula>
    </cfRule>
  </conditionalFormatting>
  <conditionalFormatting sqref="H27 H55 H15">
    <cfRule type="cellIs" priority="35" dxfId="0" operator="equal" stopIfTrue="1">
      <formula>H12</formula>
    </cfRule>
  </conditionalFormatting>
  <conditionalFormatting sqref="H22 H61:H62">
    <cfRule type="cellIs" priority="37" dxfId="0" operator="equal" stopIfTrue="1">
      <formula>H15</formula>
    </cfRule>
  </conditionalFormatting>
  <conditionalFormatting sqref="H21 H18">
    <cfRule type="cellIs" priority="39" dxfId="0" operator="equal" stopIfTrue="1">
      <formula>H12</formula>
    </cfRule>
  </conditionalFormatting>
  <conditionalFormatting sqref="H20 H17 H57:H60">
    <cfRule type="cellIs" priority="41" dxfId="0" operator="equal" stopIfTrue="1">
      <formula>H12</formula>
    </cfRule>
  </conditionalFormatting>
  <conditionalFormatting sqref="H28:H29 H39:H40 H43">
    <cfRule type="cellIs" priority="46" dxfId="0" operator="equal" stopIfTrue="1">
      <formula>Janeir!#REF!</formula>
    </cfRule>
  </conditionalFormatting>
  <conditionalFormatting sqref="H82:H83">
    <cfRule type="cellIs" priority="53" dxfId="0" operator="equal" stopIfTrue="1">
      <formula>H50</formula>
    </cfRule>
  </conditionalFormatting>
  <conditionalFormatting sqref="H77">
    <cfRule type="cellIs" priority="57" dxfId="0" operator="equal" stopIfTrue="1">
      <formula>H51</formula>
    </cfRule>
  </conditionalFormatting>
  <conditionalFormatting sqref="H78:H79">
    <cfRule type="cellIs" priority="61" dxfId="0" operator="equal" stopIfTrue="1">
      <formula>H51</formula>
    </cfRule>
  </conditionalFormatting>
  <conditionalFormatting sqref="H76">
    <cfRule type="cellIs" priority="63" dxfId="0" operator="equal" stopIfTrue="1">
      <formula>H52</formula>
    </cfRule>
  </conditionalFormatting>
  <conditionalFormatting sqref="H75">
    <cfRule type="cellIs" priority="65" dxfId="0" operator="equal" stopIfTrue="1">
      <formula>H52</formula>
    </cfRule>
  </conditionalFormatting>
  <conditionalFormatting sqref="H74">
    <cfRule type="cellIs" priority="67" dxfId="0" operator="equal" stopIfTrue="1">
      <formula>H52</formula>
    </cfRule>
  </conditionalFormatting>
  <conditionalFormatting sqref="H73">
    <cfRule type="cellIs" priority="69" dxfId="0" operator="equal" stopIfTrue="1">
      <formula>H52</formula>
    </cfRule>
  </conditionalFormatting>
  <conditionalFormatting sqref="H72">
    <cfRule type="cellIs" priority="71" dxfId="0" operator="equal" stopIfTrue="1">
      <formula>H52</formula>
    </cfRule>
  </conditionalFormatting>
  <conditionalFormatting sqref="H71">
    <cfRule type="cellIs" priority="73" dxfId="0" operator="equal" stopIfTrue="1">
      <formula>H52</formula>
    </cfRule>
  </conditionalFormatting>
  <conditionalFormatting sqref="H70">
    <cfRule type="cellIs" priority="75" dxfId="0" operator="equal" stopIfTrue="1">
      <formula>H52</formula>
    </cfRule>
  </conditionalFormatting>
  <conditionalFormatting sqref="H92">
    <cfRule type="cellIs" priority="77" dxfId="0" operator="equal" stopIfTrue="1">
      <formula>H52</formula>
    </cfRule>
  </conditionalFormatting>
  <conditionalFormatting sqref="H91">
    <cfRule type="cellIs" priority="79" dxfId="0" operator="equal" stopIfTrue="1">
      <formula>H52</formula>
    </cfRule>
  </conditionalFormatting>
  <conditionalFormatting sqref="H88:H89">
    <cfRule type="cellIs" priority="81" dxfId="0" operator="equal" stopIfTrue="1">
      <formula>H52</formula>
    </cfRule>
  </conditionalFormatting>
  <conditionalFormatting sqref="H90">
    <cfRule type="cellIs" priority="83" dxfId="0" operator="equal" stopIfTrue="1">
      <formula>H53</formula>
    </cfRule>
  </conditionalFormatting>
  <conditionalFormatting sqref="H68:H69">
    <cfRule type="cellIs" priority="129" dxfId="0" operator="equal" stopIfTrue="1">
      <formula>H51</formula>
    </cfRule>
  </conditionalFormatting>
  <conditionalFormatting sqref="H66:H67">
    <cfRule type="cellIs" priority="130" dxfId="0" operator="equal" stopIfTrue="1">
      <formula>H53</formula>
    </cfRule>
  </conditionalFormatting>
  <conditionalFormatting sqref="H65">
    <cfRule type="cellIs" priority="131" dxfId="0" operator="equal" stopIfTrue="1">
      <formula>H53</formula>
    </cfRule>
  </conditionalFormatting>
  <conditionalFormatting sqref="H63:H64">
    <cfRule type="cellIs" priority="132" dxfId="0" operator="equal" stopIfTrue="1">
      <formula>H53</formula>
    </cfRule>
  </conditionalFormatting>
  <conditionalFormatting sqref="H80:H81">
    <cfRule type="cellIs" priority="134" dxfId="0" operator="equal" stopIfTrue="1">
      <formula>H52</formula>
    </cfRule>
  </conditionalFormatting>
  <conditionalFormatting sqref="H84:H85">
    <cfRule type="cellIs" priority="136" dxfId="0" operator="equal" stopIfTrue="1">
      <formula>H51</formula>
    </cfRule>
  </conditionalFormatting>
  <conditionalFormatting sqref="H87">
    <cfRule type="cellIs" priority="138" dxfId="0" operator="equal" stopIfTrue="1">
      <formula>H52</formula>
    </cfRule>
  </conditionalFormatting>
  <conditionalFormatting sqref="H86">
    <cfRule type="cellIs" priority="140" dxfId="0" operator="equal" stopIfTrue="1">
      <formula>H52</formula>
    </cfRule>
  </conditionalFormatting>
  <printOptions/>
  <pageMargins left="0.511811024" right="0.511811024" top="0.787401575" bottom="0.787401575" header="0.31496062" footer="0.31496062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97"/>
  <sheetViews>
    <sheetView showGridLines="0" zoomScalePageLayoutView="0" workbookViewId="0" topLeftCell="A22">
      <selection activeCell="H82" sqref="H82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5" ht="30.75" customHeight="1" thickBot="1">
      <c r="B4" s="159" t="s">
        <v>60</v>
      </c>
      <c r="C4" s="157"/>
      <c r="D4" s="157"/>
      <c r="E4" s="157"/>
    </row>
    <row r="5" spans="1:8" ht="17.25" customHeight="1" thickBot="1">
      <c r="A5" s="17" t="s">
        <v>0</v>
      </c>
      <c r="B5" s="131" t="s">
        <v>37</v>
      </c>
      <c r="C5" s="132"/>
      <c r="D5" s="150"/>
      <c r="E5" s="18"/>
      <c r="F5" s="19" t="s">
        <v>1</v>
      </c>
      <c r="G5" s="151" t="s">
        <v>77</v>
      </c>
      <c r="H5" s="152"/>
    </row>
    <row r="6" spans="1:8" ht="18.75" customHeight="1" thickBot="1">
      <c r="A6" s="116" t="s">
        <v>18</v>
      </c>
      <c r="B6" s="117"/>
      <c r="C6" s="20" t="s">
        <v>233</v>
      </c>
      <c r="D6" s="118"/>
      <c r="E6" s="119"/>
      <c r="F6" s="22" t="s">
        <v>8</v>
      </c>
      <c r="G6" s="153" t="s">
        <v>71</v>
      </c>
      <c r="H6" s="153"/>
    </row>
    <row r="7" spans="1:8" ht="25.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1.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8" customHeight="1">
      <c r="A9" s="47" t="s">
        <v>234</v>
      </c>
      <c r="B9" s="36"/>
      <c r="C9" s="35"/>
      <c r="D9" s="35"/>
      <c r="E9" s="35"/>
      <c r="F9" s="39"/>
      <c r="G9" s="40"/>
      <c r="H9" s="41">
        <v>27642.66</v>
      </c>
      <c r="I9" s="27"/>
    </row>
    <row r="10" spans="1:9" ht="17.25" customHeight="1">
      <c r="A10" s="48" t="s">
        <v>235</v>
      </c>
      <c r="B10" s="2" t="s">
        <v>49</v>
      </c>
      <c r="C10" s="1"/>
      <c r="D10" s="1" t="s">
        <v>76</v>
      </c>
      <c r="E10" s="1" t="s">
        <v>38</v>
      </c>
      <c r="F10" s="42">
        <v>152379.92</v>
      </c>
      <c r="G10" s="43"/>
      <c r="H10" s="44"/>
      <c r="I10" s="37"/>
    </row>
    <row r="11" spans="1:9" ht="15" customHeight="1">
      <c r="A11" s="48" t="s">
        <v>235</v>
      </c>
      <c r="B11" s="2" t="s">
        <v>49</v>
      </c>
      <c r="C11" s="1"/>
      <c r="D11" s="1" t="s">
        <v>76</v>
      </c>
      <c r="E11" s="1" t="s">
        <v>38</v>
      </c>
      <c r="F11" s="42">
        <v>11200.04</v>
      </c>
      <c r="G11" s="43"/>
      <c r="H11" s="44">
        <v>191222.62</v>
      </c>
      <c r="I11" s="37"/>
    </row>
    <row r="12" spans="1:9" ht="15" customHeight="1">
      <c r="A12" s="48" t="s">
        <v>342</v>
      </c>
      <c r="B12" s="2" t="s">
        <v>343</v>
      </c>
      <c r="C12" s="1" t="s">
        <v>344</v>
      </c>
      <c r="D12" s="1" t="s">
        <v>132</v>
      </c>
      <c r="E12" s="69" t="s">
        <v>345</v>
      </c>
      <c r="F12" s="42"/>
      <c r="G12" s="43">
        <v>743.92</v>
      </c>
      <c r="H12" s="44"/>
      <c r="I12" s="37"/>
    </row>
    <row r="13" spans="1:9" ht="15" customHeight="1">
      <c r="A13" s="48" t="s">
        <v>236</v>
      </c>
      <c r="B13" s="2" t="s">
        <v>237</v>
      </c>
      <c r="C13" s="1"/>
      <c r="D13" s="1" t="s">
        <v>45</v>
      </c>
      <c r="E13" s="1" t="s">
        <v>38</v>
      </c>
      <c r="F13" s="42"/>
      <c r="G13" s="43">
        <v>1426.87</v>
      </c>
      <c r="H13" s="44"/>
      <c r="I13" s="37"/>
    </row>
    <row r="14" spans="1:9" ht="15" customHeight="1">
      <c r="A14" s="48" t="s">
        <v>183</v>
      </c>
      <c r="B14" s="2" t="s">
        <v>238</v>
      </c>
      <c r="C14" s="1" t="s">
        <v>113</v>
      </c>
      <c r="D14" s="1" t="s">
        <v>239</v>
      </c>
      <c r="E14" s="1" t="s">
        <v>240</v>
      </c>
      <c r="F14" s="42"/>
      <c r="G14" s="43">
        <v>339</v>
      </c>
      <c r="H14" s="44"/>
      <c r="I14" s="37"/>
    </row>
    <row r="15" spans="1:9" ht="13.5" customHeight="1">
      <c r="A15" s="48" t="s">
        <v>183</v>
      </c>
      <c r="B15" s="2" t="s">
        <v>238</v>
      </c>
      <c r="C15" s="1" t="s">
        <v>113</v>
      </c>
      <c r="D15" s="1" t="s">
        <v>132</v>
      </c>
      <c r="E15" s="1" t="s">
        <v>241</v>
      </c>
      <c r="F15" s="42"/>
      <c r="G15" s="43">
        <v>250.6</v>
      </c>
      <c r="H15" s="44"/>
      <c r="I15" s="37"/>
    </row>
    <row r="16" spans="1:9" ht="12.75">
      <c r="A16" s="48" t="s">
        <v>183</v>
      </c>
      <c r="B16" s="2" t="s">
        <v>242</v>
      </c>
      <c r="C16" s="1" t="s">
        <v>126</v>
      </c>
      <c r="D16" s="1" t="s">
        <v>243</v>
      </c>
      <c r="E16" s="1" t="s">
        <v>244</v>
      </c>
      <c r="F16" s="42"/>
      <c r="G16" s="43">
        <v>2817.54</v>
      </c>
      <c r="H16" s="44"/>
      <c r="I16" s="37"/>
    </row>
    <row r="17" spans="1:9" ht="12.75">
      <c r="A17" s="48" t="s">
        <v>245</v>
      </c>
      <c r="B17" s="2" t="s">
        <v>238</v>
      </c>
      <c r="C17" s="1" t="s">
        <v>113</v>
      </c>
      <c r="D17" s="1" t="s">
        <v>132</v>
      </c>
      <c r="E17" s="1" t="s">
        <v>246</v>
      </c>
      <c r="F17" s="42"/>
      <c r="G17" s="43">
        <v>313.2</v>
      </c>
      <c r="H17" s="44"/>
      <c r="I17" s="37"/>
    </row>
    <row r="18" spans="1:9" ht="12.75">
      <c r="A18" s="48" t="s">
        <v>245</v>
      </c>
      <c r="B18" s="2" t="s">
        <v>130</v>
      </c>
      <c r="C18" s="1" t="s">
        <v>131</v>
      </c>
      <c r="D18" s="1" t="s">
        <v>239</v>
      </c>
      <c r="E18" s="1" t="s">
        <v>247</v>
      </c>
      <c r="F18" s="42"/>
      <c r="G18" s="43">
        <v>592.08</v>
      </c>
      <c r="H18" s="44"/>
      <c r="I18" s="37"/>
    </row>
    <row r="19" spans="1:9" ht="12.75">
      <c r="A19" s="48" t="s">
        <v>248</v>
      </c>
      <c r="B19" s="2" t="s">
        <v>249</v>
      </c>
      <c r="C19" s="1" t="s">
        <v>110</v>
      </c>
      <c r="D19" s="1" t="s">
        <v>239</v>
      </c>
      <c r="E19" s="1" t="s">
        <v>250</v>
      </c>
      <c r="F19" s="42"/>
      <c r="G19" s="43">
        <v>300</v>
      </c>
      <c r="H19" s="44"/>
      <c r="I19" s="37" t="s">
        <v>47</v>
      </c>
    </row>
    <row r="20" spans="1:9" ht="12.75">
      <c r="A20" s="48" t="s">
        <v>248</v>
      </c>
      <c r="B20" s="2" t="s">
        <v>249</v>
      </c>
      <c r="C20" s="1" t="s">
        <v>110</v>
      </c>
      <c r="D20" s="1" t="s">
        <v>239</v>
      </c>
      <c r="E20" s="1" t="s">
        <v>250</v>
      </c>
      <c r="F20" s="42"/>
      <c r="G20" s="43">
        <v>300</v>
      </c>
      <c r="H20" s="44"/>
      <c r="I20" s="37" t="s">
        <v>47</v>
      </c>
    </row>
    <row r="21" spans="1:9" ht="12.75">
      <c r="A21" s="48" t="s">
        <v>248</v>
      </c>
      <c r="B21" s="2" t="s">
        <v>249</v>
      </c>
      <c r="C21" s="1" t="s">
        <v>110</v>
      </c>
      <c r="D21" s="1" t="s">
        <v>239</v>
      </c>
      <c r="E21" s="1" t="s">
        <v>250</v>
      </c>
      <c r="F21" s="42"/>
      <c r="G21" s="43">
        <v>300</v>
      </c>
      <c r="H21" s="44"/>
      <c r="I21" s="37" t="s">
        <v>47</v>
      </c>
    </row>
    <row r="22" spans="1:9" ht="12.75">
      <c r="A22" s="48" t="s">
        <v>205</v>
      </c>
      <c r="B22" s="2" t="s">
        <v>251</v>
      </c>
      <c r="C22" s="1" t="s">
        <v>252</v>
      </c>
      <c r="D22" s="1" t="s">
        <v>253</v>
      </c>
      <c r="E22" s="1" t="s">
        <v>254</v>
      </c>
      <c r="F22" s="42"/>
      <c r="G22" s="43">
        <v>630</v>
      </c>
      <c r="H22" s="44"/>
      <c r="I22" s="37"/>
    </row>
    <row r="23" spans="1:9" ht="12.75">
      <c r="A23" s="48" t="s">
        <v>255</v>
      </c>
      <c r="B23" s="2" t="s">
        <v>256</v>
      </c>
      <c r="C23" s="1" t="s">
        <v>257</v>
      </c>
      <c r="D23" s="1" t="s">
        <v>97</v>
      </c>
      <c r="E23" s="1" t="s">
        <v>258</v>
      </c>
      <c r="F23" s="42"/>
      <c r="G23" s="43">
        <v>450</v>
      </c>
      <c r="H23" s="44"/>
      <c r="I23" s="37"/>
    </row>
    <row r="24" spans="1:9" ht="12.75">
      <c r="A24" s="48" t="s">
        <v>255</v>
      </c>
      <c r="B24" s="2" t="s">
        <v>259</v>
      </c>
      <c r="C24" s="1" t="s">
        <v>260</v>
      </c>
      <c r="D24" s="1" t="s">
        <v>239</v>
      </c>
      <c r="E24" s="1" t="s">
        <v>261</v>
      </c>
      <c r="F24" s="42"/>
      <c r="G24" s="43">
        <v>426.15</v>
      </c>
      <c r="H24" s="44"/>
      <c r="I24" s="37"/>
    </row>
    <row r="25" spans="1:9" ht="12.75">
      <c r="A25" s="48" t="s">
        <v>213</v>
      </c>
      <c r="B25" s="2" t="s">
        <v>242</v>
      </c>
      <c r="C25" s="1" t="s">
        <v>126</v>
      </c>
      <c r="D25" s="1" t="s">
        <v>243</v>
      </c>
      <c r="E25" s="1" t="s">
        <v>262</v>
      </c>
      <c r="F25" s="42"/>
      <c r="G25" s="43">
        <v>2817.54</v>
      </c>
      <c r="H25" s="44"/>
      <c r="I25" s="37"/>
    </row>
    <row r="26" spans="1:9" ht="12.75">
      <c r="A26" s="48" t="s">
        <v>75</v>
      </c>
      <c r="B26" s="2" t="s">
        <v>238</v>
      </c>
      <c r="C26" s="1" t="s">
        <v>113</v>
      </c>
      <c r="D26" s="1" t="s">
        <v>132</v>
      </c>
      <c r="E26" s="1" t="s">
        <v>263</v>
      </c>
      <c r="F26" s="42"/>
      <c r="G26" s="43">
        <v>536</v>
      </c>
      <c r="H26" s="44"/>
      <c r="I26" s="37"/>
    </row>
    <row r="27" spans="1:9" ht="12.75">
      <c r="A27" s="48" t="s">
        <v>75</v>
      </c>
      <c r="B27" s="2" t="s">
        <v>249</v>
      </c>
      <c r="C27" s="1" t="s">
        <v>110</v>
      </c>
      <c r="D27" s="1" t="s">
        <v>239</v>
      </c>
      <c r="E27" s="1" t="s">
        <v>264</v>
      </c>
      <c r="F27" s="42"/>
      <c r="G27" s="43">
        <v>313.25</v>
      </c>
      <c r="H27" s="44"/>
      <c r="I27" s="37" t="s">
        <v>47</v>
      </c>
    </row>
    <row r="28" spans="1:9" ht="12.75">
      <c r="A28" s="48" t="s">
        <v>265</v>
      </c>
      <c r="B28" s="2" t="s">
        <v>266</v>
      </c>
      <c r="C28" s="1" t="s">
        <v>267</v>
      </c>
      <c r="D28" s="1" t="s">
        <v>239</v>
      </c>
      <c r="E28" s="1" t="s">
        <v>268</v>
      </c>
      <c r="F28" s="42"/>
      <c r="G28" s="43">
        <v>1349.51</v>
      </c>
      <c r="H28" s="44"/>
      <c r="I28" s="37"/>
    </row>
    <row r="29" spans="1:9" ht="12.75">
      <c r="A29" s="48" t="s">
        <v>216</v>
      </c>
      <c r="B29" s="2" t="s">
        <v>269</v>
      </c>
      <c r="C29" s="1" t="s">
        <v>270</v>
      </c>
      <c r="D29" s="1" t="s">
        <v>97</v>
      </c>
      <c r="E29" s="1" t="s">
        <v>271</v>
      </c>
      <c r="F29" s="42"/>
      <c r="G29" s="43">
        <v>410.57</v>
      </c>
      <c r="H29" s="44"/>
      <c r="I29" s="37"/>
    </row>
    <row r="30" spans="1:9" ht="12.75">
      <c r="A30" s="48" t="s">
        <v>216</v>
      </c>
      <c r="B30" s="2" t="s">
        <v>238</v>
      </c>
      <c r="C30" s="1" t="s">
        <v>272</v>
      </c>
      <c r="D30" s="1" t="s">
        <v>132</v>
      </c>
      <c r="E30" s="1" t="s">
        <v>273</v>
      </c>
      <c r="F30" s="42"/>
      <c r="G30" s="43">
        <v>990</v>
      </c>
      <c r="H30" s="44"/>
      <c r="I30" s="37"/>
    </row>
    <row r="31" spans="1:9" ht="12.75">
      <c r="A31" s="48" t="s">
        <v>216</v>
      </c>
      <c r="B31" s="2" t="s">
        <v>238</v>
      </c>
      <c r="C31" s="1" t="s">
        <v>113</v>
      </c>
      <c r="D31" s="1" t="s">
        <v>239</v>
      </c>
      <c r="E31" s="1" t="s">
        <v>274</v>
      </c>
      <c r="F31" s="42"/>
      <c r="G31" s="43">
        <v>278</v>
      </c>
      <c r="H31" s="44"/>
      <c r="I31" s="37"/>
    </row>
    <row r="32" spans="1:9" ht="12.75">
      <c r="A32" s="48" t="s">
        <v>275</v>
      </c>
      <c r="B32" s="2" t="s">
        <v>87</v>
      </c>
      <c r="C32" s="1" t="s">
        <v>88</v>
      </c>
      <c r="D32" s="1" t="s">
        <v>97</v>
      </c>
      <c r="E32" s="1" t="s">
        <v>276</v>
      </c>
      <c r="F32" s="42"/>
      <c r="G32" s="43">
        <v>2987.87</v>
      </c>
      <c r="H32" s="44"/>
      <c r="I32" s="37"/>
    </row>
    <row r="33" spans="1:9" ht="12.75">
      <c r="A33" s="48" t="s">
        <v>275</v>
      </c>
      <c r="B33" s="2" t="s">
        <v>242</v>
      </c>
      <c r="C33" s="1" t="s">
        <v>126</v>
      </c>
      <c r="D33" s="1" t="s">
        <v>243</v>
      </c>
      <c r="E33" s="1" t="s">
        <v>277</v>
      </c>
      <c r="F33" s="42"/>
      <c r="G33" s="43">
        <v>1408.77</v>
      </c>
      <c r="H33" s="44"/>
      <c r="I33" s="37"/>
    </row>
    <row r="34" spans="1:9" ht="12.75">
      <c r="A34" s="48" t="s">
        <v>275</v>
      </c>
      <c r="B34" s="2" t="s">
        <v>259</v>
      </c>
      <c r="C34" s="1" t="s">
        <v>260</v>
      </c>
      <c r="D34" s="1" t="s">
        <v>239</v>
      </c>
      <c r="E34" s="1" t="s">
        <v>278</v>
      </c>
      <c r="F34" s="42"/>
      <c r="G34" s="43">
        <v>843.6</v>
      </c>
      <c r="H34" s="44"/>
      <c r="I34" s="37"/>
    </row>
    <row r="35" spans="1:9" ht="12.75">
      <c r="A35" s="48" t="s">
        <v>275</v>
      </c>
      <c r="B35" s="2" t="s">
        <v>279</v>
      </c>
      <c r="C35" s="1" t="s">
        <v>280</v>
      </c>
      <c r="D35" s="1" t="s">
        <v>97</v>
      </c>
      <c r="E35" s="1" t="s">
        <v>281</v>
      </c>
      <c r="F35" s="42"/>
      <c r="G35" s="43">
        <v>364.8</v>
      </c>
      <c r="H35" s="44"/>
      <c r="I35" s="37"/>
    </row>
    <row r="36" spans="1:9" ht="12.75">
      <c r="A36" s="67" t="s">
        <v>275</v>
      </c>
      <c r="B36" s="68" t="s">
        <v>346</v>
      </c>
      <c r="C36" s="69" t="s">
        <v>347</v>
      </c>
      <c r="D36" s="69" t="s">
        <v>348</v>
      </c>
      <c r="E36" s="69" t="s">
        <v>349</v>
      </c>
      <c r="F36" s="42"/>
      <c r="G36" s="43">
        <v>280</v>
      </c>
      <c r="H36" s="44"/>
      <c r="I36" s="37"/>
    </row>
    <row r="37" spans="1:9" ht="12.75">
      <c r="A37" s="67" t="s">
        <v>275</v>
      </c>
      <c r="B37" s="68" t="s">
        <v>350</v>
      </c>
      <c r="C37" s="69" t="s">
        <v>351</v>
      </c>
      <c r="D37" s="69" t="s">
        <v>132</v>
      </c>
      <c r="E37" s="69" t="s">
        <v>352</v>
      </c>
      <c r="F37" s="42"/>
      <c r="G37" s="43">
        <v>144.33</v>
      </c>
      <c r="H37" s="44"/>
      <c r="I37" s="37"/>
    </row>
    <row r="38" spans="1:9" ht="12.75">
      <c r="A38" s="48" t="s">
        <v>138</v>
      </c>
      <c r="B38" s="2" t="s">
        <v>249</v>
      </c>
      <c r="C38" s="1" t="s">
        <v>110</v>
      </c>
      <c r="D38" s="1" t="s">
        <v>239</v>
      </c>
      <c r="E38" s="1" t="s">
        <v>139</v>
      </c>
      <c r="F38" s="42"/>
      <c r="G38" s="43">
        <v>448</v>
      </c>
      <c r="H38" s="44"/>
      <c r="I38" s="37" t="s">
        <v>47</v>
      </c>
    </row>
    <row r="39" spans="1:9" ht="12.75">
      <c r="A39" s="48" t="s">
        <v>282</v>
      </c>
      <c r="B39" s="2" t="s">
        <v>283</v>
      </c>
      <c r="C39" s="1" t="s">
        <v>284</v>
      </c>
      <c r="D39" s="1" t="s">
        <v>132</v>
      </c>
      <c r="E39" s="1" t="s">
        <v>285</v>
      </c>
      <c r="F39" s="42"/>
      <c r="G39" s="43">
        <v>386.85</v>
      </c>
      <c r="H39" s="44"/>
      <c r="I39" s="37"/>
    </row>
    <row r="40" spans="1:9" ht="12.75">
      <c r="A40" s="67" t="s">
        <v>360</v>
      </c>
      <c r="B40" s="68" t="s">
        <v>361</v>
      </c>
      <c r="C40" s="69" t="s">
        <v>143</v>
      </c>
      <c r="D40" s="69" t="s">
        <v>97</v>
      </c>
      <c r="E40" s="69" t="s">
        <v>362</v>
      </c>
      <c r="F40" s="42"/>
      <c r="G40" s="43">
        <v>100.8</v>
      </c>
      <c r="H40" s="44"/>
      <c r="I40" s="37"/>
    </row>
    <row r="41" spans="1:9" ht="12.75">
      <c r="A41" s="48" t="s">
        <v>286</v>
      </c>
      <c r="B41" s="2" t="s">
        <v>39</v>
      </c>
      <c r="C41" s="1"/>
      <c r="D41" s="1" t="s">
        <v>40</v>
      </c>
      <c r="E41" s="1" t="s">
        <v>38</v>
      </c>
      <c r="F41" s="42"/>
      <c r="G41" s="43">
        <v>70.17</v>
      </c>
      <c r="H41" s="44"/>
      <c r="I41" s="37"/>
    </row>
    <row r="42" spans="1:9" ht="12.75">
      <c r="A42" s="48" t="s">
        <v>286</v>
      </c>
      <c r="B42" s="2" t="s">
        <v>39</v>
      </c>
      <c r="C42" s="1"/>
      <c r="D42" s="1" t="s">
        <v>40</v>
      </c>
      <c r="E42" s="1" t="s">
        <v>38</v>
      </c>
      <c r="F42" s="42"/>
      <c r="G42" s="43">
        <v>180.37</v>
      </c>
      <c r="H42" s="44"/>
      <c r="I42" s="37"/>
    </row>
    <row r="43" spans="1:9" ht="12.75">
      <c r="A43" s="48" t="s">
        <v>286</v>
      </c>
      <c r="B43" s="2" t="s">
        <v>39</v>
      </c>
      <c r="C43" s="1"/>
      <c r="D43" s="1" t="s">
        <v>40</v>
      </c>
      <c r="E43" s="1" t="s">
        <v>38</v>
      </c>
      <c r="F43" s="42"/>
      <c r="G43" s="43">
        <v>182.93</v>
      </c>
      <c r="H43" s="44"/>
      <c r="I43" s="37"/>
    </row>
    <row r="44" spans="1:9" ht="12.75">
      <c r="A44" s="48" t="s">
        <v>286</v>
      </c>
      <c r="B44" s="2" t="s">
        <v>39</v>
      </c>
      <c r="C44" s="1"/>
      <c r="D44" s="1" t="s">
        <v>40</v>
      </c>
      <c r="E44" s="1" t="s">
        <v>38</v>
      </c>
      <c r="F44" s="42"/>
      <c r="G44" s="43">
        <v>225.86</v>
      </c>
      <c r="H44" s="44"/>
      <c r="I44" s="37"/>
    </row>
    <row r="45" spans="1:9" ht="12.75">
      <c r="A45" s="48" t="s">
        <v>286</v>
      </c>
      <c r="B45" s="2" t="s">
        <v>39</v>
      </c>
      <c r="C45" s="1"/>
      <c r="D45" s="1" t="s">
        <v>40</v>
      </c>
      <c r="E45" s="1" t="s">
        <v>38</v>
      </c>
      <c r="F45" s="42"/>
      <c r="G45" s="43">
        <v>226.03</v>
      </c>
      <c r="H45" s="44"/>
      <c r="I45" s="37"/>
    </row>
    <row r="46" spans="1:9" ht="12.75">
      <c r="A46" s="48" t="s">
        <v>286</v>
      </c>
      <c r="B46" s="2" t="s">
        <v>39</v>
      </c>
      <c r="C46" s="1"/>
      <c r="D46" s="1" t="s">
        <v>40</v>
      </c>
      <c r="E46" s="1" t="s">
        <v>38</v>
      </c>
      <c r="F46" s="42"/>
      <c r="G46" s="43">
        <v>1992.89</v>
      </c>
      <c r="H46" s="44"/>
      <c r="I46" s="37"/>
    </row>
    <row r="47" spans="1:9" ht="12.75">
      <c r="A47" s="48" t="s">
        <v>286</v>
      </c>
      <c r="B47" s="2" t="s">
        <v>39</v>
      </c>
      <c r="C47" s="1"/>
      <c r="D47" s="1" t="s">
        <v>40</v>
      </c>
      <c r="E47" s="1" t="s">
        <v>38</v>
      </c>
      <c r="F47" s="42"/>
      <c r="G47" s="43">
        <v>2079.14</v>
      </c>
      <c r="H47" s="44"/>
      <c r="I47" s="37"/>
    </row>
    <row r="48" spans="1:9" ht="12.75">
      <c r="A48" s="48" t="s">
        <v>286</v>
      </c>
      <c r="B48" s="2" t="s">
        <v>39</v>
      </c>
      <c r="C48" s="1"/>
      <c r="D48" s="1" t="s">
        <v>40</v>
      </c>
      <c r="E48" s="1" t="s">
        <v>38</v>
      </c>
      <c r="F48" s="42"/>
      <c r="G48" s="43">
        <v>2769.15</v>
      </c>
      <c r="H48" s="44"/>
      <c r="I48" s="37"/>
    </row>
    <row r="49" spans="1:9" ht="12.75">
      <c r="A49" s="48" t="s">
        <v>286</v>
      </c>
      <c r="B49" s="2" t="s">
        <v>39</v>
      </c>
      <c r="C49" s="1"/>
      <c r="D49" s="1" t="s">
        <v>40</v>
      </c>
      <c r="E49" s="1" t="s">
        <v>38</v>
      </c>
      <c r="F49" s="42"/>
      <c r="G49" s="43">
        <v>2821.29</v>
      </c>
      <c r="H49" s="44"/>
      <c r="I49" s="37"/>
    </row>
    <row r="50" spans="1:9" ht="12.75">
      <c r="A50" s="48" t="s">
        <v>286</v>
      </c>
      <c r="B50" s="2" t="s">
        <v>287</v>
      </c>
      <c r="C50" s="1"/>
      <c r="D50" s="1" t="s">
        <v>45</v>
      </c>
      <c r="E50" s="1" t="s">
        <v>38</v>
      </c>
      <c r="F50" s="42"/>
      <c r="G50" s="43">
        <v>1060.56</v>
      </c>
      <c r="H50" s="44"/>
      <c r="I50" s="37"/>
    </row>
    <row r="51" spans="1:9" ht="12.75">
      <c r="A51" s="48" t="s">
        <v>286</v>
      </c>
      <c r="B51" s="2" t="s">
        <v>288</v>
      </c>
      <c r="C51" s="1"/>
      <c r="D51" s="1" t="s">
        <v>45</v>
      </c>
      <c r="E51" s="1" t="s">
        <v>38</v>
      </c>
      <c r="F51" s="42"/>
      <c r="G51" s="43">
        <v>2033.24</v>
      </c>
      <c r="H51" s="44"/>
      <c r="I51" s="37"/>
    </row>
    <row r="52" spans="1:9" ht="12.75">
      <c r="A52" s="48" t="s">
        <v>286</v>
      </c>
      <c r="B52" s="2" t="s">
        <v>289</v>
      </c>
      <c r="C52" s="1"/>
      <c r="D52" s="1" t="s">
        <v>45</v>
      </c>
      <c r="E52" s="1" t="s">
        <v>38</v>
      </c>
      <c r="F52" s="42"/>
      <c r="G52" s="43">
        <v>1054.73</v>
      </c>
      <c r="H52" s="44"/>
      <c r="I52" s="37"/>
    </row>
    <row r="53" spans="1:9" ht="12.75">
      <c r="A53" s="48" t="s">
        <v>286</v>
      </c>
      <c r="B53" s="2" t="s">
        <v>290</v>
      </c>
      <c r="C53" s="1"/>
      <c r="D53" s="1" t="s">
        <v>45</v>
      </c>
      <c r="E53" s="1" t="s">
        <v>38</v>
      </c>
      <c r="F53" s="42"/>
      <c r="G53" s="43">
        <v>2408.68</v>
      </c>
      <c r="H53" s="44"/>
      <c r="I53" s="37"/>
    </row>
    <row r="54" spans="1:9" ht="12.75">
      <c r="A54" s="48" t="s">
        <v>286</v>
      </c>
      <c r="B54" s="2" t="s">
        <v>291</v>
      </c>
      <c r="C54" s="1"/>
      <c r="D54" s="1" t="s">
        <v>45</v>
      </c>
      <c r="E54" s="1" t="s">
        <v>38</v>
      </c>
      <c r="F54" s="42"/>
      <c r="G54" s="43">
        <v>1056.4</v>
      </c>
      <c r="H54" s="44"/>
      <c r="I54" s="37"/>
    </row>
    <row r="55" spans="1:9" ht="12.75">
      <c r="A55" s="48" t="s">
        <v>286</v>
      </c>
      <c r="B55" s="2" t="s">
        <v>292</v>
      </c>
      <c r="C55" s="1"/>
      <c r="D55" s="1" t="s">
        <v>45</v>
      </c>
      <c r="E55" s="1" t="s">
        <v>38</v>
      </c>
      <c r="F55" s="42"/>
      <c r="G55" s="43">
        <v>1513.76</v>
      </c>
      <c r="H55" s="44"/>
      <c r="I55" s="37"/>
    </row>
    <row r="56" spans="1:9" ht="12.75">
      <c r="A56" s="48" t="s">
        <v>286</v>
      </c>
      <c r="B56" s="2" t="s">
        <v>237</v>
      </c>
      <c r="C56" s="1"/>
      <c r="D56" s="1" t="s">
        <v>45</v>
      </c>
      <c r="E56" s="1" t="s">
        <v>38</v>
      </c>
      <c r="F56" s="42"/>
      <c r="G56" s="43">
        <v>75.47</v>
      </c>
      <c r="H56" s="44"/>
      <c r="I56" s="37"/>
    </row>
    <row r="57" spans="1:9" ht="12.75">
      <c r="A57" s="48" t="s">
        <v>286</v>
      </c>
      <c r="B57" s="2" t="s">
        <v>293</v>
      </c>
      <c r="C57" s="1"/>
      <c r="D57" s="1" t="s">
        <v>45</v>
      </c>
      <c r="E57" s="1" t="s">
        <v>38</v>
      </c>
      <c r="F57" s="42"/>
      <c r="G57" s="43">
        <v>1056.4</v>
      </c>
      <c r="H57" s="44"/>
      <c r="I57" s="37"/>
    </row>
    <row r="58" spans="1:9" ht="12.75">
      <c r="A58" s="48" t="s">
        <v>286</v>
      </c>
      <c r="B58" s="2" t="s">
        <v>294</v>
      </c>
      <c r="C58" s="1"/>
      <c r="D58" s="1" t="s">
        <v>45</v>
      </c>
      <c r="E58" s="1" t="s">
        <v>38</v>
      </c>
      <c r="F58" s="42"/>
      <c r="G58" s="43">
        <v>1945.79</v>
      </c>
      <c r="H58" s="44"/>
      <c r="I58" s="37"/>
    </row>
    <row r="59" spans="1:9" ht="12.75">
      <c r="A59" s="67" t="s">
        <v>286</v>
      </c>
      <c r="B59" s="68" t="s">
        <v>353</v>
      </c>
      <c r="C59" s="1"/>
      <c r="D59" s="69" t="s">
        <v>45</v>
      </c>
      <c r="E59" s="69" t="s">
        <v>38</v>
      </c>
      <c r="F59" s="42"/>
      <c r="G59" s="43">
        <v>887.8</v>
      </c>
      <c r="H59" s="44"/>
      <c r="I59" s="37"/>
    </row>
    <row r="60" spans="1:9" ht="12.75">
      <c r="A60" s="67" t="s">
        <v>286</v>
      </c>
      <c r="B60" s="68" t="s">
        <v>354</v>
      </c>
      <c r="C60" s="1"/>
      <c r="D60" s="69" t="s">
        <v>45</v>
      </c>
      <c r="E60" s="69" t="s">
        <v>38</v>
      </c>
      <c r="F60" s="42"/>
      <c r="G60" s="43">
        <v>2762.97</v>
      </c>
      <c r="H60" s="44"/>
      <c r="I60" s="37"/>
    </row>
    <row r="61" spans="1:9" ht="12.75">
      <c r="A61" s="67" t="s">
        <v>286</v>
      </c>
      <c r="B61" s="68" t="s">
        <v>355</v>
      </c>
      <c r="C61" s="1"/>
      <c r="D61" s="69" t="s">
        <v>45</v>
      </c>
      <c r="E61" s="69" t="s">
        <v>38</v>
      </c>
      <c r="F61" s="42"/>
      <c r="G61" s="43">
        <v>2126.29</v>
      </c>
      <c r="H61" s="44"/>
      <c r="I61" s="37"/>
    </row>
    <row r="62" spans="1:9" ht="12.75">
      <c r="A62" s="67" t="s">
        <v>286</v>
      </c>
      <c r="B62" s="68" t="s">
        <v>356</v>
      </c>
      <c r="C62" s="1"/>
      <c r="D62" s="69" t="s">
        <v>45</v>
      </c>
      <c r="E62" s="69" t="s">
        <v>38</v>
      </c>
      <c r="F62" s="42"/>
      <c r="G62" s="43">
        <v>1600.66</v>
      </c>
      <c r="H62" s="44"/>
      <c r="I62" s="37"/>
    </row>
    <row r="63" spans="1:9" ht="12.75">
      <c r="A63" s="48" t="s">
        <v>295</v>
      </c>
      <c r="B63" s="2" t="s">
        <v>296</v>
      </c>
      <c r="C63" s="1" t="s">
        <v>297</v>
      </c>
      <c r="D63" s="1" t="s">
        <v>298</v>
      </c>
      <c r="E63" s="1" t="s">
        <v>299</v>
      </c>
      <c r="F63" s="42"/>
      <c r="G63" s="43">
        <v>1222.05</v>
      </c>
      <c r="H63" s="44"/>
      <c r="I63" s="37"/>
    </row>
    <row r="64" spans="1:9" ht="12.75">
      <c r="A64" s="48" t="s">
        <v>295</v>
      </c>
      <c r="B64" s="2" t="s">
        <v>300</v>
      </c>
      <c r="C64" s="1" t="s">
        <v>229</v>
      </c>
      <c r="D64" s="1" t="s">
        <v>298</v>
      </c>
      <c r="E64" s="1" t="s">
        <v>301</v>
      </c>
      <c r="F64" s="42"/>
      <c r="G64" s="43">
        <v>713.26</v>
      </c>
      <c r="H64" s="44"/>
      <c r="I64" s="37"/>
    </row>
    <row r="65" spans="1:9" ht="12.75">
      <c r="A65" s="48" t="s">
        <v>302</v>
      </c>
      <c r="B65" s="2" t="s">
        <v>296</v>
      </c>
      <c r="C65" s="1" t="s">
        <v>297</v>
      </c>
      <c r="D65" s="1" t="s">
        <v>298</v>
      </c>
      <c r="E65" s="1" t="s">
        <v>303</v>
      </c>
      <c r="F65" s="42"/>
      <c r="G65" s="43">
        <v>2174.69</v>
      </c>
      <c r="H65" s="44"/>
      <c r="I65" s="37"/>
    </row>
    <row r="66" spans="1:9" ht="12.75">
      <c r="A66" s="48" t="s">
        <v>302</v>
      </c>
      <c r="B66" s="2" t="s">
        <v>304</v>
      </c>
      <c r="C66" s="1" t="s">
        <v>185</v>
      </c>
      <c r="D66" s="1" t="s">
        <v>298</v>
      </c>
      <c r="E66" s="1" t="s">
        <v>305</v>
      </c>
      <c r="F66" s="42"/>
      <c r="G66" s="43">
        <v>421.75</v>
      </c>
      <c r="H66" s="44"/>
      <c r="I66" s="37"/>
    </row>
    <row r="67" spans="1:9" ht="12.75">
      <c r="A67" s="48" t="s">
        <v>302</v>
      </c>
      <c r="B67" s="2" t="s">
        <v>306</v>
      </c>
      <c r="C67" s="1" t="s">
        <v>200</v>
      </c>
      <c r="D67" s="1" t="s">
        <v>298</v>
      </c>
      <c r="E67" s="1" t="s">
        <v>307</v>
      </c>
      <c r="F67" s="42"/>
      <c r="G67" s="43">
        <v>2174.69</v>
      </c>
      <c r="H67" s="44"/>
      <c r="I67" s="37"/>
    </row>
    <row r="68" spans="1:9" ht="12.75">
      <c r="A68" s="67" t="s">
        <v>302</v>
      </c>
      <c r="B68" s="68" t="s">
        <v>357</v>
      </c>
      <c r="C68" s="69" t="s">
        <v>358</v>
      </c>
      <c r="D68" s="69" t="s">
        <v>298</v>
      </c>
      <c r="E68" s="69" t="s">
        <v>359</v>
      </c>
      <c r="F68" s="42"/>
      <c r="G68" s="43">
        <v>816.5</v>
      </c>
      <c r="H68" s="44"/>
      <c r="I68" s="37"/>
    </row>
    <row r="69" spans="1:9" ht="12.75">
      <c r="A69" s="48" t="s">
        <v>308</v>
      </c>
      <c r="B69" s="2" t="s">
        <v>309</v>
      </c>
      <c r="C69" s="1" t="s">
        <v>189</v>
      </c>
      <c r="D69" s="1" t="s">
        <v>298</v>
      </c>
      <c r="E69" s="1" t="s">
        <v>303</v>
      </c>
      <c r="F69" s="42"/>
      <c r="G69" s="43">
        <v>3358.41</v>
      </c>
      <c r="H69" s="44"/>
      <c r="I69" s="37"/>
    </row>
    <row r="70" spans="1:9" ht="12.75">
      <c r="A70" s="48" t="s">
        <v>308</v>
      </c>
      <c r="B70" s="2" t="s">
        <v>309</v>
      </c>
      <c r="C70" s="1" t="s">
        <v>189</v>
      </c>
      <c r="D70" s="1" t="s">
        <v>298</v>
      </c>
      <c r="E70" s="1" t="s">
        <v>299</v>
      </c>
      <c r="F70" s="42"/>
      <c r="G70" s="43">
        <v>1464.06</v>
      </c>
      <c r="H70" s="44"/>
      <c r="I70" s="37"/>
    </row>
    <row r="71" spans="1:9" ht="12.75">
      <c r="A71" s="48" t="s">
        <v>310</v>
      </c>
      <c r="B71" s="2" t="s">
        <v>192</v>
      </c>
      <c r="C71" s="1" t="s">
        <v>193</v>
      </c>
      <c r="D71" s="1" t="s">
        <v>298</v>
      </c>
      <c r="E71" s="1" t="s">
        <v>311</v>
      </c>
      <c r="F71" s="42"/>
      <c r="G71" s="43">
        <v>9385</v>
      </c>
      <c r="H71" s="44"/>
      <c r="I71" s="37"/>
    </row>
    <row r="72" spans="1:9" ht="12.75">
      <c r="A72" s="48" t="s">
        <v>310</v>
      </c>
      <c r="B72" s="2" t="s">
        <v>94</v>
      </c>
      <c r="C72" s="1"/>
      <c r="D72" s="1" t="s">
        <v>298</v>
      </c>
      <c r="E72" s="1" t="s">
        <v>38</v>
      </c>
      <c r="F72" s="42"/>
      <c r="G72" s="43">
        <v>1212</v>
      </c>
      <c r="H72" s="44"/>
      <c r="I72" s="37"/>
    </row>
    <row r="73" spans="1:9" ht="12.75">
      <c r="A73" s="48" t="s">
        <v>312</v>
      </c>
      <c r="B73" s="2" t="s">
        <v>306</v>
      </c>
      <c r="C73" s="1" t="s">
        <v>200</v>
      </c>
      <c r="D73" s="1" t="s">
        <v>298</v>
      </c>
      <c r="E73" s="1" t="s">
        <v>313</v>
      </c>
      <c r="F73" s="42"/>
      <c r="G73" s="43">
        <v>1895.77</v>
      </c>
      <c r="H73" s="44"/>
      <c r="I73" s="37"/>
    </row>
    <row r="74" spans="1:9" ht="12.75">
      <c r="A74" s="48" t="s">
        <v>235</v>
      </c>
      <c r="B74" s="2" t="s">
        <v>314</v>
      </c>
      <c r="C74" s="1" t="s">
        <v>218</v>
      </c>
      <c r="D74" s="1" t="s">
        <v>298</v>
      </c>
      <c r="E74" s="1" t="s">
        <v>315</v>
      </c>
      <c r="F74" s="42"/>
      <c r="G74" s="43">
        <v>14077.5</v>
      </c>
      <c r="H74" s="44"/>
      <c r="I74" s="37"/>
    </row>
    <row r="75" spans="1:9" ht="12.75">
      <c r="A75" s="48" t="s">
        <v>316</v>
      </c>
      <c r="B75" s="2" t="s">
        <v>306</v>
      </c>
      <c r="C75" s="1" t="s">
        <v>317</v>
      </c>
      <c r="D75" s="1" t="s">
        <v>298</v>
      </c>
      <c r="E75" s="1" t="s">
        <v>318</v>
      </c>
      <c r="F75" s="42"/>
      <c r="G75" s="43">
        <v>3078.28</v>
      </c>
      <c r="H75" s="44"/>
      <c r="I75" s="37"/>
    </row>
    <row r="76" spans="1:9" ht="12.75">
      <c r="A76" s="67" t="s">
        <v>363</v>
      </c>
      <c r="B76" s="68" t="s">
        <v>364</v>
      </c>
      <c r="C76" s="69" t="s">
        <v>365</v>
      </c>
      <c r="D76" s="69" t="s">
        <v>298</v>
      </c>
      <c r="E76" s="69" t="s">
        <v>366</v>
      </c>
      <c r="F76" s="42"/>
      <c r="G76" s="43">
        <v>1635.3</v>
      </c>
      <c r="H76" s="44"/>
      <c r="I76" s="37"/>
    </row>
    <row r="77" spans="1:9" ht="12.75">
      <c r="A77" s="48" t="s">
        <v>319</v>
      </c>
      <c r="B77" s="2" t="s">
        <v>300</v>
      </c>
      <c r="C77" s="1" t="s">
        <v>229</v>
      </c>
      <c r="D77" s="1" t="s">
        <v>298</v>
      </c>
      <c r="E77" s="1" t="s">
        <v>320</v>
      </c>
      <c r="F77" s="42"/>
      <c r="G77" s="43">
        <v>4692.5</v>
      </c>
      <c r="H77" s="44"/>
      <c r="I77" s="37"/>
    </row>
    <row r="78" spans="1:9" ht="12.75">
      <c r="A78" s="48"/>
      <c r="B78" s="2"/>
      <c r="C78" s="1"/>
      <c r="D78" s="1"/>
      <c r="E78" s="1"/>
      <c r="F78" s="42"/>
      <c r="G78" s="43"/>
      <c r="H78" s="44"/>
      <c r="I78" s="37"/>
    </row>
    <row r="79" spans="1:9" ht="12.75">
      <c r="A79" s="48"/>
      <c r="B79" s="2"/>
      <c r="C79" s="1"/>
      <c r="D79" s="1"/>
      <c r="E79" s="1"/>
      <c r="F79" s="42"/>
      <c r="G79" s="43"/>
      <c r="H79" s="44"/>
      <c r="I79" s="37"/>
    </row>
    <row r="80" spans="1:9" ht="13.5" thickBot="1">
      <c r="A80" s="49"/>
      <c r="B80" s="3"/>
      <c r="C80" s="4"/>
      <c r="D80" s="4"/>
      <c r="E80" s="4"/>
      <c r="F80" s="45"/>
      <c r="G80" s="46"/>
      <c r="H80" s="50"/>
      <c r="I80" s="38"/>
    </row>
    <row r="81" spans="1:8" ht="12.75" customHeight="1">
      <c r="A81" s="120"/>
      <c r="B81" s="123"/>
      <c r="C81" s="123"/>
      <c r="D81" s="125"/>
      <c r="E81" s="126"/>
      <c r="F81" s="29">
        <f>SUM(F10:F80)</f>
        <v>163579.96000000002</v>
      </c>
      <c r="G81" s="30" t="s">
        <v>1338</v>
      </c>
      <c r="H81" s="56"/>
    </row>
    <row r="82" spans="1:8" ht="13.5" thickBot="1">
      <c r="A82" s="121"/>
      <c r="B82" s="124"/>
      <c r="C82" s="124"/>
      <c r="D82" s="127"/>
      <c r="E82" s="128"/>
      <c r="F82" s="28"/>
      <c r="G82" s="31">
        <f>SUM(G12:G81)</f>
        <v>101001.59000000003</v>
      </c>
      <c r="H82" s="32"/>
    </row>
    <row r="83" spans="1:8" ht="13.5" thickBot="1">
      <c r="A83" s="12"/>
      <c r="B83" s="12"/>
      <c r="C83" s="12"/>
      <c r="D83" s="12"/>
      <c r="E83" s="12"/>
      <c r="F83" s="12"/>
      <c r="G83" s="12"/>
      <c r="H83" s="12"/>
    </row>
    <row r="84" spans="1:8" ht="13.5" thickBot="1">
      <c r="A84" s="147"/>
      <c r="B84" s="147"/>
      <c r="C84" s="12"/>
      <c r="F84" s="160"/>
      <c r="G84" s="149"/>
      <c r="H84" s="60">
        <v>90221.03</v>
      </c>
    </row>
    <row r="85" spans="1:8" ht="12.75">
      <c r="A85" s="23"/>
      <c r="B85" s="51"/>
      <c r="C85" s="12"/>
      <c r="D85" s="12"/>
      <c r="E85" s="12"/>
      <c r="F85" s="12"/>
      <c r="G85" s="12"/>
      <c r="H85" s="12"/>
    </row>
    <row r="86" spans="1:8" ht="12.75">
      <c r="A86" s="139" t="s">
        <v>30</v>
      </c>
      <c r="B86" s="140"/>
      <c r="H86" s="12"/>
    </row>
    <row r="87" spans="1:8" ht="12.75">
      <c r="A87" s="24" t="s">
        <v>15</v>
      </c>
      <c r="B87" s="24" t="s">
        <v>5</v>
      </c>
      <c r="H87" s="12"/>
    </row>
    <row r="88" spans="1:8" ht="12.75">
      <c r="A88" s="1"/>
      <c r="B88" s="57"/>
      <c r="E88" s="122" t="s">
        <v>321</v>
      </c>
      <c r="F88" s="122"/>
      <c r="G88" s="122"/>
      <c r="H88" s="122"/>
    </row>
    <row r="89" spans="1:8" ht="12.75">
      <c r="A89" s="1"/>
      <c r="B89" s="58"/>
      <c r="H89" s="12"/>
    </row>
    <row r="90" spans="1:8" ht="13.5" thickBot="1">
      <c r="A90" s="1"/>
      <c r="B90" s="58"/>
      <c r="H90" s="12"/>
    </row>
    <row r="91" spans="1:8" ht="13.5" thickBot="1">
      <c r="A91" s="1"/>
      <c r="B91" s="58"/>
      <c r="D91" s="7" t="s">
        <v>0</v>
      </c>
      <c r="E91" s="142" t="str">
        <f>B5</f>
        <v>SANTA CASA DE MISERICÓRDIA DE TAQUARITUBA</v>
      </c>
      <c r="F91" s="143"/>
      <c r="G91" s="143"/>
      <c r="H91" s="144"/>
    </row>
    <row r="92" spans="1:8" ht="12.75">
      <c r="A92" s="1"/>
      <c r="B92" s="58"/>
      <c r="D92" s="8"/>
      <c r="E92" s="9"/>
      <c r="F92" s="9"/>
      <c r="G92" s="9"/>
      <c r="H92" s="10"/>
    </row>
    <row r="93" spans="1:8" ht="12.75">
      <c r="A93" s="1"/>
      <c r="B93" s="57"/>
      <c r="D93" s="11"/>
      <c r="E93" s="12"/>
      <c r="F93" s="12"/>
      <c r="G93" s="12"/>
      <c r="H93" s="13"/>
    </row>
    <row r="94" spans="1:8" ht="12.75">
      <c r="A94" s="1"/>
      <c r="B94" s="57"/>
      <c r="D94" s="14" t="s">
        <v>17</v>
      </c>
      <c r="E94" s="12"/>
      <c r="F94" s="12"/>
      <c r="G94" s="12"/>
      <c r="H94" s="13"/>
    </row>
    <row r="95" spans="1:8" ht="12.75">
      <c r="A95" s="1"/>
      <c r="B95" s="57"/>
      <c r="D95" s="11"/>
      <c r="E95" s="158" t="s">
        <v>41</v>
      </c>
      <c r="F95" s="158"/>
      <c r="G95" s="158"/>
      <c r="H95" s="21"/>
    </row>
    <row r="96" spans="1:8" ht="13.5" thickBot="1">
      <c r="A96" s="25" t="s">
        <v>9</v>
      </c>
      <c r="B96" s="59">
        <f>SUM(B88:B95)</f>
        <v>0</v>
      </c>
      <c r="D96" s="15"/>
      <c r="E96" s="135" t="s">
        <v>16</v>
      </c>
      <c r="F96" s="135"/>
      <c r="G96" s="135"/>
      <c r="H96" s="26"/>
    </row>
    <row r="97" ht="12.75">
      <c r="H97" s="12"/>
    </row>
  </sheetData>
  <sheetProtection selectLockedCells="1"/>
  <mergeCells count="19">
    <mergeCell ref="E91:H91"/>
    <mergeCell ref="E95:G95"/>
    <mergeCell ref="B5:D5"/>
    <mergeCell ref="G5:H5"/>
    <mergeCell ref="A6:B6"/>
    <mergeCell ref="D6:E6"/>
    <mergeCell ref="G6:H6"/>
    <mergeCell ref="A7:E7"/>
    <mergeCell ref="G7:H7"/>
    <mergeCell ref="B4:E4"/>
    <mergeCell ref="E96:G96"/>
    <mergeCell ref="A84:B84"/>
    <mergeCell ref="F84:G84"/>
    <mergeCell ref="A86:B86"/>
    <mergeCell ref="E88:H88"/>
    <mergeCell ref="A81:A82"/>
    <mergeCell ref="B81:B82"/>
    <mergeCell ref="C81:C82"/>
    <mergeCell ref="D81:E82"/>
  </mergeCells>
  <conditionalFormatting sqref="H56:H57 H10:H12 H14:H30 H39:H40 H42">
    <cfRule type="cellIs" priority="1" dxfId="0" operator="equal" stopIfTrue="1">
      <formula>H9</formula>
    </cfRule>
  </conditionalFormatting>
  <conditionalFormatting sqref="H80">
    <cfRule type="cellIs" priority="3" dxfId="0" operator="equal" stopIfTrue="1">
      <formula>Fevereiro!#REF!</formula>
    </cfRule>
  </conditionalFormatting>
  <conditionalFormatting sqref="H35:H37 H64">
    <cfRule type="cellIs" priority="85" dxfId="0" operator="equal" stopIfTrue="1">
      <formula>H28</formula>
    </cfRule>
  </conditionalFormatting>
  <conditionalFormatting sqref="H34 H63">
    <cfRule type="cellIs" priority="87" dxfId="0" operator="equal" stopIfTrue="1">
      <formula>H28</formula>
    </cfRule>
  </conditionalFormatting>
  <conditionalFormatting sqref="H33 H62">
    <cfRule type="cellIs" priority="89" dxfId="0" operator="equal" stopIfTrue="1">
      <formula>H28</formula>
    </cfRule>
  </conditionalFormatting>
  <conditionalFormatting sqref="H32 H44 H38 H60">
    <cfRule type="cellIs" priority="91" dxfId="0" operator="equal" stopIfTrue="1">
      <formula>H29</formula>
    </cfRule>
  </conditionalFormatting>
  <conditionalFormatting sqref="H31 H43 H13 H58:H59 H41">
    <cfRule type="cellIs" priority="93" dxfId="0" operator="equal" stopIfTrue="1">
      <formula>H11</formula>
    </cfRule>
  </conditionalFormatting>
  <conditionalFormatting sqref="H55 H70:H71">
    <cfRule type="cellIs" priority="96" dxfId="0" operator="equal" stopIfTrue="1">
      <formula>H41</formula>
    </cfRule>
  </conditionalFormatting>
  <conditionalFormatting sqref="H54 H69">
    <cfRule type="cellIs" priority="99" dxfId="0" operator="equal" stopIfTrue="1">
      <formula>H41</formula>
    </cfRule>
  </conditionalFormatting>
  <conditionalFormatting sqref="H53">
    <cfRule type="cellIs" priority="102" dxfId="0" operator="equal" stopIfTrue="1">
      <formula>H41</formula>
    </cfRule>
  </conditionalFormatting>
  <conditionalFormatting sqref="H52 H67:H68">
    <cfRule type="cellIs" priority="105" dxfId="0" operator="equal" stopIfTrue="1">
      <formula>H41</formula>
    </cfRule>
  </conditionalFormatting>
  <conditionalFormatting sqref="H51 H66">
    <cfRule type="cellIs" priority="108" dxfId="0" operator="equal" stopIfTrue="1">
      <formula>H41</formula>
    </cfRule>
  </conditionalFormatting>
  <conditionalFormatting sqref="H50 H65">
    <cfRule type="cellIs" priority="111" dxfId="0" operator="equal" stopIfTrue="1">
      <formula>H41</formula>
    </cfRule>
  </conditionalFormatting>
  <conditionalFormatting sqref="H49">
    <cfRule type="cellIs" priority="114" dxfId="0" operator="equal" stopIfTrue="1">
      <formula>H41</formula>
    </cfRule>
  </conditionalFormatting>
  <conditionalFormatting sqref="H48">
    <cfRule type="cellIs" priority="117" dxfId="0" operator="equal" stopIfTrue="1">
      <formula>H41</formula>
    </cfRule>
  </conditionalFormatting>
  <conditionalFormatting sqref="H47">
    <cfRule type="cellIs" priority="120" dxfId="0" operator="equal" stopIfTrue="1">
      <formula>H41</formula>
    </cfRule>
  </conditionalFormatting>
  <conditionalFormatting sqref="H46">
    <cfRule type="cellIs" priority="123" dxfId="0" operator="equal" stopIfTrue="1">
      <formula>H41</formula>
    </cfRule>
  </conditionalFormatting>
  <conditionalFormatting sqref="H45 H61">
    <cfRule type="cellIs" priority="126" dxfId="0" operator="equal" stopIfTrue="1">
      <formula>H41</formula>
    </cfRule>
  </conditionalFormatting>
  <conditionalFormatting sqref="H79">
    <cfRule type="cellIs" priority="127" dxfId="0" operator="equal" stopIfTrue="1">
      <formula>H56</formula>
    </cfRule>
  </conditionalFormatting>
  <conditionalFormatting sqref="H78">
    <cfRule type="cellIs" priority="128" dxfId="0" operator="equal" stopIfTrue="1">
      <formula>H57</formula>
    </cfRule>
  </conditionalFormatting>
  <conditionalFormatting sqref="H77">
    <cfRule type="cellIs" priority="147" dxfId="0" operator="equal" stopIfTrue="1">
      <formula>H57</formula>
    </cfRule>
  </conditionalFormatting>
  <conditionalFormatting sqref="H75:H76">
    <cfRule type="cellIs" priority="153" dxfId="0" operator="equal" stopIfTrue="1">
      <formula>H57</formula>
    </cfRule>
  </conditionalFormatting>
  <conditionalFormatting sqref="H74">
    <cfRule type="cellIs" priority="159" dxfId="0" operator="equal" stopIfTrue="1">
      <formula>H57</formula>
    </cfRule>
  </conditionalFormatting>
  <conditionalFormatting sqref="H73">
    <cfRule type="cellIs" priority="165" dxfId="0" operator="equal" stopIfTrue="1">
      <formula>H57</formula>
    </cfRule>
  </conditionalFormatting>
  <conditionalFormatting sqref="H72">
    <cfRule type="cellIs" priority="172" dxfId="0" operator="equal" stopIfTrue="1">
      <formula>H57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headerFooter alignWithMargins="0">
    <oddFooter>&amp;C&amp;P de&amp;N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K129"/>
  <sheetViews>
    <sheetView showGridLines="0" zoomScalePageLayoutView="0" workbookViewId="0" topLeftCell="A4">
      <selection activeCell="M117" sqref="M117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9.5" customHeight="1"/>
    <row r="4" ht="19.5" customHeight="1" thickBot="1"/>
    <row r="5" spans="1:8" ht="17.25" customHeight="1" thickBot="1">
      <c r="A5" s="17" t="s">
        <v>0</v>
      </c>
      <c r="B5" s="131" t="s">
        <v>53</v>
      </c>
      <c r="C5" s="132"/>
      <c r="D5" s="150"/>
      <c r="E5" s="18"/>
      <c r="F5" s="19" t="s">
        <v>1</v>
      </c>
      <c r="G5" s="161" t="s">
        <v>77</v>
      </c>
      <c r="H5" s="152"/>
    </row>
    <row r="6" spans="1:8" ht="18" customHeight="1" thickBot="1">
      <c r="A6" s="116" t="s">
        <v>18</v>
      </c>
      <c r="B6" s="117"/>
      <c r="C6" s="80" t="s">
        <v>61</v>
      </c>
      <c r="D6" s="118"/>
      <c r="E6" s="119"/>
      <c r="F6" s="22" t="s">
        <v>8</v>
      </c>
      <c r="G6" s="162" t="s">
        <v>367</v>
      </c>
      <c r="H6" s="153"/>
    </row>
    <row r="7" spans="1:8" ht="22.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6.7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7.25" customHeight="1">
      <c r="A9" s="47" t="s">
        <v>74</v>
      </c>
      <c r="B9" s="36"/>
      <c r="C9" s="35"/>
      <c r="D9" s="35"/>
      <c r="E9" s="35"/>
      <c r="F9" s="39"/>
      <c r="G9" s="40"/>
      <c r="H9" s="41">
        <v>90221.03</v>
      </c>
      <c r="I9" s="27"/>
    </row>
    <row r="10" spans="1:9" ht="17.25" customHeight="1">
      <c r="A10" s="67" t="s">
        <v>368</v>
      </c>
      <c r="B10" s="2" t="s">
        <v>49</v>
      </c>
      <c r="C10" s="1"/>
      <c r="D10" s="1" t="s">
        <v>76</v>
      </c>
      <c r="E10" s="69" t="s">
        <v>38</v>
      </c>
      <c r="F10" s="81">
        <v>152379.92</v>
      </c>
      <c r="G10" s="43"/>
      <c r="H10" s="44"/>
      <c r="I10" s="37"/>
    </row>
    <row r="11" spans="1:9" ht="12.75">
      <c r="A11" s="67" t="s">
        <v>368</v>
      </c>
      <c r="B11" s="68" t="s">
        <v>49</v>
      </c>
      <c r="C11" s="1"/>
      <c r="D11" s="69" t="s">
        <v>76</v>
      </c>
      <c r="E11" s="69" t="s">
        <v>38</v>
      </c>
      <c r="F11" s="81">
        <v>11200.04</v>
      </c>
      <c r="G11" s="106"/>
      <c r="H11" s="44">
        <v>253800.99</v>
      </c>
      <c r="I11" s="37"/>
    </row>
    <row r="12" spans="1:9" ht="12.75">
      <c r="A12" s="67" t="s">
        <v>177</v>
      </c>
      <c r="B12" s="68" t="s">
        <v>639</v>
      </c>
      <c r="C12" s="1"/>
      <c r="D12" s="69" t="s">
        <v>156</v>
      </c>
      <c r="E12" s="69" t="s">
        <v>640</v>
      </c>
      <c r="F12" s="81"/>
      <c r="G12" s="43">
        <v>3326</v>
      </c>
      <c r="H12" s="44"/>
      <c r="I12" s="37"/>
    </row>
    <row r="13" spans="1:9" ht="12.75">
      <c r="A13" s="67" t="s">
        <v>177</v>
      </c>
      <c r="B13" s="68" t="s">
        <v>639</v>
      </c>
      <c r="C13" s="1"/>
      <c r="D13" s="69" t="s">
        <v>156</v>
      </c>
      <c r="E13" s="69" t="s">
        <v>641</v>
      </c>
      <c r="F13" s="81"/>
      <c r="G13" s="43">
        <v>5000</v>
      </c>
      <c r="H13" s="44"/>
      <c r="I13" s="37"/>
    </row>
    <row r="14" spans="1:9" ht="12.75">
      <c r="A14" s="67" t="s">
        <v>177</v>
      </c>
      <c r="B14" s="68" t="s">
        <v>642</v>
      </c>
      <c r="C14" s="1"/>
      <c r="D14" s="69" t="s">
        <v>156</v>
      </c>
      <c r="E14" s="69" t="s">
        <v>643</v>
      </c>
      <c r="F14" s="81"/>
      <c r="G14" s="43">
        <v>3500</v>
      </c>
      <c r="H14" s="44"/>
      <c r="I14" s="37"/>
    </row>
    <row r="15" spans="1:9" ht="15" customHeight="1">
      <c r="A15" s="48" t="s">
        <v>245</v>
      </c>
      <c r="B15" s="2" t="s">
        <v>369</v>
      </c>
      <c r="C15" s="1" t="s">
        <v>370</v>
      </c>
      <c r="D15" s="1" t="s">
        <v>371</v>
      </c>
      <c r="E15" s="1" t="s">
        <v>372</v>
      </c>
      <c r="F15" s="42"/>
      <c r="G15" s="43">
        <v>1371.76</v>
      </c>
      <c r="H15" s="44"/>
      <c r="I15" s="37"/>
    </row>
    <row r="16" spans="1:9" ht="12.75">
      <c r="A16" s="48" t="s">
        <v>248</v>
      </c>
      <c r="B16" s="2" t="s">
        <v>373</v>
      </c>
      <c r="C16" s="1" t="s">
        <v>374</v>
      </c>
      <c r="D16" s="1" t="s">
        <v>375</v>
      </c>
      <c r="E16" s="1" t="s">
        <v>376</v>
      </c>
      <c r="F16" s="42"/>
      <c r="G16" s="43">
        <v>479.7</v>
      </c>
      <c r="H16" s="44"/>
      <c r="I16" s="37"/>
    </row>
    <row r="17" spans="1:9" ht="15" customHeight="1">
      <c r="A17" s="48" t="s">
        <v>205</v>
      </c>
      <c r="B17" s="2" t="s">
        <v>377</v>
      </c>
      <c r="C17" s="1" t="s">
        <v>378</v>
      </c>
      <c r="D17" s="1" t="s">
        <v>371</v>
      </c>
      <c r="E17" s="1" t="s">
        <v>379</v>
      </c>
      <c r="F17" s="42"/>
      <c r="G17" s="43">
        <v>6313</v>
      </c>
      <c r="H17" s="44"/>
      <c r="I17" s="37"/>
    </row>
    <row r="18" spans="1:9" ht="14.25" customHeight="1">
      <c r="A18" s="48" t="s">
        <v>255</v>
      </c>
      <c r="B18" s="2" t="s">
        <v>380</v>
      </c>
      <c r="C18" s="1" t="s">
        <v>126</v>
      </c>
      <c r="D18" s="1" t="s">
        <v>243</v>
      </c>
      <c r="E18" s="1" t="s">
        <v>381</v>
      </c>
      <c r="F18" s="42"/>
      <c r="G18" s="43">
        <v>547.25</v>
      </c>
      <c r="H18" s="44"/>
      <c r="I18" s="37"/>
    </row>
    <row r="19" spans="1:9" ht="14.25" customHeight="1">
      <c r="A19" s="48" t="s">
        <v>216</v>
      </c>
      <c r="B19" s="2" t="s">
        <v>382</v>
      </c>
      <c r="C19" s="1" t="s">
        <v>383</v>
      </c>
      <c r="D19" s="1" t="s">
        <v>156</v>
      </c>
      <c r="E19" s="1" t="s">
        <v>384</v>
      </c>
      <c r="F19" s="42"/>
      <c r="G19" s="43">
        <v>2064.7</v>
      </c>
      <c r="H19" s="44"/>
      <c r="I19" s="37"/>
    </row>
    <row r="20" spans="1:9" ht="12.75">
      <c r="A20" s="48" t="s">
        <v>385</v>
      </c>
      <c r="B20" s="2" t="s">
        <v>386</v>
      </c>
      <c r="C20" s="1" t="s">
        <v>387</v>
      </c>
      <c r="D20" s="1" t="s">
        <v>375</v>
      </c>
      <c r="E20" s="1" t="s">
        <v>388</v>
      </c>
      <c r="F20" s="42"/>
      <c r="G20" s="43">
        <v>1217</v>
      </c>
      <c r="H20" s="44">
        <v>0</v>
      </c>
      <c r="I20" s="37"/>
    </row>
    <row r="21" spans="1:9" ht="14.25" customHeight="1">
      <c r="A21" s="48" t="s">
        <v>282</v>
      </c>
      <c r="B21" s="2" t="s">
        <v>389</v>
      </c>
      <c r="C21" s="1" t="s">
        <v>390</v>
      </c>
      <c r="D21" s="1" t="s">
        <v>371</v>
      </c>
      <c r="E21" s="1" t="s">
        <v>391</v>
      </c>
      <c r="F21" s="42"/>
      <c r="G21" s="43">
        <v>1096.32</v>
      </c>
      <c r="H21" s="44"/>
      <c r="I21" s="37"/>
    </row>
    <row r="22" spans="1:9" ht="12.75">
      <c r="A22" s="48" t="s">
        <v>282</v>
      </c>
      <c r="B22" s="2" t="s">
        <v>380</v>
      </c>
      <c r="C22" s="1" t="s">
        <v>126</v>
      </c>
      <c r="D22" s="1" t="s">
        <v>243</v>
      </c>
      <c r="E22" s="1" t="s">
        <v>392</v>
      </c>
      <c r="F22" s="42"/>
      <c r="G22" s="43">
        <v>2817.54</v>
      </c>
      <c r="H22" s="44"/>
      <c r="I22" s="37"/>
    </row>
    <row r="23" spans="1:9" ht="12.75">
      <c r="A23" s="48" t="s">
        <v>393</v>
      </c>
      <c r="B23" s="2" t="s">
        <v>395</v>
      </c>
      <c r="C23" s="1" t="s">
        <v>394</v>
      </c>
      <c r="D23" s="1" t="s">
        <v>239</v>
      </c>
      <c r="E23" s="1" t="s">
        <v>396</v>
      </c>
      <c r="F23" s="42"/>
      <c r="G23" s="43">
        <v>587.5</v>
      </c>
      <c r="H23" s="44"/>
      <c r="I23" s="37"/>
    </row>
    <row r="24" spans="1:9" ht="13.5" customHeight="1">
      <c r="A24" s="48" t="s">
        <v>393</v>
      </c>
      <c r="B24" s="2" t="s">
        <v>397</v>
      </c>
      <c r="C24" s="1" t="s">
        <v>92</v>
      </c>
      <c r="D24" s="1" t="s">
        <v>239</v>
      </c>
      <c r="E24" s="1" t="s">
        <v>398</v>
      </c>
      <c r="F24" s="42"/>
      <c r="G24" s="43">
        <v>793.83</v>
      </c>
      <c r="H24" s="44"/>
      <c r="I24" s="37"/>
    </row>
    <row r="25" spans="1:9" ht="14.25" customHeight="1">
      <c r="A25" s="48" t="s">
        <v>393</v>
      </c>
      <c r="B25" s="61" t="s">
        <v>399</v>
      </c>
      <c r="C25" s="1" t="s">
        <v>113</v>
      </c>
      <c r="D25" s="1" t="s">
        <v>132</v>
      </c>
      <c r="E25" s="1" t="s">
        <v>400</v>
      </c>
      <c r="F25" s="42"/>
      <c r="G25" s="43">
        <v>322</v>
      </c>
      <c r="H25" s="44"/>
      <c r="I25" s="37"/>
    </row>
    <row r="26" spans="1:9" ht="14.25" customHeight="1">
      <c r="A26" s="48" t="s">
        <v>231</v>
      </c>
      <c r="B26" s="2" t="s">
        <v>401</v>
      </c>
      <c r="C26" s="1" t="s">
        <v>117</v>
      </c>
      <c r="D26" s="1" t="s">
        <v>402</v>
      </c>
      <c r="E26" s="1" t="s">
        <v>403</v>
      </c>
      <c r="F26" s="42"/>
      <c r="G26" s="43">
        <v>617.6</v>
      </c>
      <c r="H26" s="44"/>
      <c r="I26" s="37"/>
    </row>
    <row r="27" spans="1:9" ht="12.75">
      <c r="A27" s="48" t="s">
        <v>231</v>
      </c>
      <c r="B27" s="2" t="s">
        <v>404</v>
      </c>
      <c r="C27" s="1" t="s">
        <v>405</v>
      </c>
      <c r="D27" s="1" t="s">
        <v>375</v>
      </c>
      <c r="E27" s="1" t="s">
        <v>406</v>
      </c>
      <c r="F27" s="42"/>
      <c r="G27" s="43">
        <v>358.8</v>
      </c>
      <c r="H27" s="44"/>
      <c r="I27" s="37"/>
    </row>
    <row r="28" spans="1:9" ht="14.25" customHeight="1">
      <c r="A28" s="48" t="s">
        <v>360</v>
      </c>
      <c r="B28" s="2" t="s">
        <v>380</v>
      </c>
      <c r="C28" s="1" t="s">
        <v>126</v>
      </c>
      <c r="D28" s="1" t="s">
        <v>243</v>
      </c>
      <c r="E28" s="1" t="s">
        <v>407</v>
      </c>
      <c r="F28" s="42"/>
      <c r="G28" s="43">
        <v>2817.54</v>
      </c>
      <c r="H28" s="44"/>
      <c r="I28" s="37"/>
    </row>
    <row r="29" spans="1:9" ht="13.5" customHeight="1">
      <c r="A29" s="48" t="s">
        <v>286</v>
      </c>
      <c r="B29" s="2" t="s">
        <v>386</v>
      </c>
      <c r="C29" s="1" t="s">
        <v>387</v>
      </c>
      <c r="D29" s="1" t="s">
        <v>402</v>
      </c>
      <c r="E29" s="1" t="s">
        <v>408</v>
      </c>
      <c r="F29" s="42"/>
      <c r="G29" s="43">
        <v>901.2</v>
      </c>
      <c r="H29" s="44"/>
      <c r="I29" s="37"/>
    </row>
    <row r="30" spans="1:9" ht="14.25" customHeight="1">
      <c r="A30" s="48" t="s">
        <v>286</v>
      </c>
      <c r="B30" s="2" t="s">
        <v>399</v>
      </c>
      <c r="C30" s="1" t="s">
        <v>113</v>
      </c>
      <c r="D30" s="1" t="s">
        <v>132</v>
      </c>
      <c r="E30" s="1" t="s">
        <v>409</v>
      </c>
      <c r="F30" s="42"/>
      <c r="G30" s="43">
        <v>525</v>
      </c>
      <c r="H30" s="44"/>
      <c r="I30" s="37"/>
    </row>
    <row r="31" spans="1:9" ht="14.25" customHeight="1">
      <c r="A31" s="48" t="s">
        <v>286</v>
      </c>
      <c r="B31" s="2" t="s">
        <v>399</v>
      </c>
      <c r="C31" s="1" t="s">
        <v>113</v>
      </c>
      <c r="D31" s="1" t="s">
        <v>132</v>
      </c>
      <c r="E31" s="1" t="s">
        <v>410</v>
      </c>
      <c r="F31" s="42"/>
      <c r="G31" s="43">
        <v>90</v>
      </c>
      <c r="H31" s="44"/>
      <c r="I31" s="37"/>
    </row>
    <row r="32" spans="1:9" ht="14.25" customHeight="1">
      <c r="A32" s="48" t="s">
        <v>286</v>
      </c>
      <c r="B32" s="2" t="s">
        <v>399</v>
      </c>
      <c r="C32" s="1" t="s">
        <v>411</v>
      </c>
      <c r="D32" s="1" t="s">
        <v>239</v>
      </c>
      <c r="E32" s="1" t="s">
        <v>412</v>
      </c>
      <c r="F32" s="42"/>
      <c r="G32" s="43">
        <v>147</v>
      </c>
      <c r="H32" s="44"/>
      <c r="I32" s="37"/>
    </row>
    <row r="33" spans="1:9" ht="14.25" customHeight="1">
      <c r="A33" s="48" t="s">
        <v>286</v>
      </c>
      <c r="B33" s="2" t="s">
        <v>413</v>
      </c>
      <c r="C33" s="1" t="s">
        <v>414</v>
      </c>
      <c r="D33" s="1" t="s">
        <v>132</v>
      </c>
      <c r="E33" s="1" t="s">
        <v>415</v>
      </c>
      <c r="F33" s="42"/>
      <c r="G33" s="43">
        <v>710.2</v>
      </c>
      <c r="H33" s="44"/>
      <c r="I33" s="37"/>
    </row>
    <row r="34" spans="1:9" ht="14.25" customHeight="1">
      <c r="A34" s="48" t="s">
        <v>286</v>
      </c>
      <c r="B34" s="2" t="s">
        <v>416</v>
      </c>
      <c r="C34" s="1" t="s">
        <v>143</v>
      </c>
      <c r="D34" s="1" t="s">
        <v>402</v>
      </c>
      <c r="E34" s="1" t="s">
        <v>417</v>
      </c>
      <c r="F34" s="42"/>
      <c r="G34" s="43">
        <v>727.38</v>
      </c>
      <c r="H34" s="44"/>
      <c r="I34" s="37"/>
    </row>
    <row r="35" spans="1:9" ht="14.25" customHeight="1">
      <c r="A35" s="48" t="s">
        <v>418</v>
      </c>
      <c r="B35" s="2" t="s">
        <v>380</v>
      </c>
      <c r="C35" s="1" t="s">
        <v>126</v>
      </c>
      <c r="D35" s="1" t="s">
        <v>243</v>
      </c>
      <c r="E35" s="1" t="s">
        <v>419</v>
      </c>
      <c r="F35" s="42"/>
      <c r="G35" s="43">
        <v>4226.31</v>
      </c>
      <c r="H35" s="44"/>
      <c r="I35" s="37"/>
    </row>
    <row r="36" spans="1:9" ht="14.25" customHeight="1">
      <c r="A36" s="48" t="s">
        <v>418</v>
      </c>
      <c r="B36" s="2" t="s">
        <v>420</v>
      </c>
      <c r="C36" s="1" t="s">
        <v>421</v>
      </c>
      <c r="D36" s="1" t="s">
        <v>402</v>
      </c>
      <c r="E36" s="1" t="s">
        <v>422</v>
      </c>
      <c r="F36" s="42"/>
      <c r="G36" s="43">
        <v>580</v>
      </c>
      <c r="H36" s="44"/>
      <c r="I36" s="37"/>
    </row>
    <row r="37" spans="1:9" ht="14.25" customHeight="1">
      <c r="A37" s="48" t="s">
        <v>418</v>
      </c>
      <c r="B37" s="2" t="s">
        <v>459</v>
      </c>
      <c r="C37" s="1" t="s">
        <v>207</v>
      </c>
      <c r="D37" s="1" t="s">
        <v>156</v>
      </c>
      <c r="E37" s="1" t="s">
        <v>460</v>
      </c>
      <c r="F37" s="42"/>
      <c r="G37" s="43">
        <v>1220</v>
      </c>
      <c r="H37" s="44"/>
      <c r="I37" s="37"/>
    </row>
    <row r="38" spans="1:9" ht="14.25" customHeight="1">
      <c r="A38" s="48" t="s">
        <v>423</v>
      </c>
      <c r="B38" s="2" t="s">
        <v>424</v>
      </c>
      <c r="C38" s="1" t="s">
        <v>80</v>
      </c>
      <c r="D38" s="1" t="s">
        <v>425</v>
      </c>
      <c r="E38" s="1" t="s">
        <v>426</v>
      </c>
      <c r="F38" s="42"/>
      <c r="G38" s="43">
        <v>617.6</v>
      </c>
      <c r="H38" s="44"/>
      <c r="I38" s="37"/>
    </row>
    <row r="39" spans="1:9" ht="14.25" customHeight="1">
      <c r="A39" s="48" t="s">
        <v>295</v>
      </c>
      <c r="B39" s="2" t="s">
        <v>427</v>
      </c>
      <c r="C39" s="1" t="s">
        <v>428</v>
      </c>
      <c r="D39" s="1" t="s">
        <v>429</v>
      </c>
      <c r="E39" s="1" t="s">
        <v>430</v>
      </c>
      <c r="F39" s="42"/>
      <c r="G39" s="43">
        <v>340</v>
      </c>
      <c r="H39" s="44"/>
      <c r="I39" s="37"/>
    </row>
    <row r="40" spans="1:9" ht="14.25" customHeight="1">
      <c r="A40" s="48" t="s">
        <v>310</v>
      </c>
      <c r="B40" s="2" t="s">
        <v>399</v>
      </c>
      <c r="C40" s="1" t="s">
        <v>113</v>
      </c>
      <c r="D40" s="1" t="s">
        <v>239</v>
      </c>
      <c r="E40" s="1" t="s">
        <v>431</v>
      </c>
      <c r="F40" s="42"/>
      <c r="G40" s="43">
        <v>477</v>
      </c>
      <c r="H40" s="44"/>
      <c r="I40" s="37"/>
    </row>
    <row r="41" spans="1:9" ht="14.25" customHeight="1">
      <c r="A41" s="48" t="s">
        <v>295</v>
      </c>
      <c r="B41" s="2" t="s">
        <v>399</v>
      </c>
      <c r="C41" s="1" t="s">
        <v>113</v>
      </c>
      <c r="D41" s="1" t="s">
        <v>132</v>
      </c>
      <c r="E41" s="1" t="s">
        <v>432</v>
      </c>
      <c r="F41" s="42"/>
      <c r="G41" s="43">
        <v>179.88</v>
      </c>
      <c r="H41" s="44"/>
      <c r="I41" s="37"/>
    </row>
    <row r="42" spans="1:9" ht="14.25" customHeight="1">
      <c r="A42" s="48" t="s">
        <v>295</v>
      </c>
      <c r="B42" s="2" t="s">
        <v>399</v>
      </c>
      <c r="C42" s="1" t="s">
        <v>113</v>
      </c>
      <c r="D42" s="1" t="s">
        <v>239</v>
      </c>
      <c r="E42" s="1" t="s">
        <v>433</v>
      </c>
      <c r="F42" s="42"/>
      <c r="G42" s="43">
        <v>48</v>
      </c>
      <c r="H42" s="44"/>
      <c r="I42" s="37"/>
    </row>
    <row r="43" spans="1:9" ht="14.25" customHeight="1">
      <c r="A43" s="48" t="s">
        <v>295</v>
      </c>
      <c r="B43" s="2" t="s">
        <v>399</v>
      </c>
      <c r="C43" s="1" t="s">
        <v>113</v>
      </c>
      <c r="D43" s="1" t="s">
        <v>132</v>
      </c>
      <c r="E43" s="1" t="s">
        <v>434</v>
      </c>
      <c r="F43" s="42"/>
      <c r="G43" s="43">
        <v>332</v>
      </c>
      <c r="H43" s="44"/>
      <c r="I43" s="37">
        <v>1</v>
      </c>
    </row>
    <row r="44" spans="1:9" ht="14.25" customHeight="1">
      <c r="A44" s="48" t="s">
        <v>295</v>
      </c>
      <c r="B44" s="2" t="s">
        <v>399</v>
      </c>
      <c r="C44" s="1" t="s">
        <v>113</v>
      </c>
      <c r="D44" s="1" t="s">
        <v>132</v>
      </c>
      <c r="E44" s="1" t="s">
        <v>434</v>
      </c>
      <c r="F44" s="42"/>
      <c r="G44" s="43">
        <v>332</v>
      </c>
      <c r="H44" s="44"/>
      <c r="I44" s="37">
        <v>2</v>
      </c>
    </row>
    <row r="45" spans="1:9" ht="14.25" customHeight="1">
      <c r="A45" s="48" t="s">
        <v>295</v>
      </c>
      <c r="B45" s="2" t="s">
        <v>399</v>
      </c>
      <c r="C45" s="1" t="s">
        <v>113</v>
      </c>
      <c r="D45" s="1" t="s">
        <v>132</v>
      </c>
      <c r="E45" s="1" t="s">
        <v>432</v>
      </c>
      <c r="F45" s="42"/>
      <c r="G45" s="43">
        <v>179.87</v>
      </c>
      <c r="H45" s="44"/>
      <c r="I45" s="37"/>
    </row>
    <row r="46" spans="1:9" ht="14.25" customHeight="1">
      <c r="A46" s="48" t="s">
        <v>295</v>
      </c>
      <c r="B46" s="2" t="s">
        <v>435</v>
      </c>
      <c r="C46" s="1" t="s">
        <v>436</v>
      </c>
      <c r="D46" s="1" t="s">
        <v>239</v>
      </c>
      <c r="E46" s="1" t="s">
        <v>437</v>
      </c>
      <c r="F46" s="42"/>
      <c r="G46" s="43">
        <v>936</v>
      </c>
      <c r="H46" s="44"/>
      <c r="I46" s="37"/>
    </row>
    <row r="47" spans="1:9" ht="14.25" customHeight="1">
      <c r="A47" s="48" t="s">
        <v>295</v>
      </c>
      <c r="B47" s="2" t="s">
        <v>438</v>
      </c>
      <c r="C47" s="1" t="s">
        <v>181</v>
      </c>
      <c r="D47" s="1" t="s">
        <v>156</v>
      </c>
      <c r="E47" s="1" t="s">
        <v>439</v>
      </c>
      <c r="F47" s="42"/>
      <c r="G47" s="43">
        <v>1849.3</v>
      </c>
      <c r="H47" s="44"/>
      <c r="I47" s="37"/>
    </row>
    <row r="48" spans="1:9" ht="14.25" customHeight="1">
      <c r="A48" s="48" t="s">
        <v>440</v>
      </c>
      <c r="B48" s="2" t="s">
        <v>441</v>
      </c>
      <c r="C48" s="1" t="s">
        <v>442</v>
      </c>
      <c r="D48" s="1" t="s">
        <v>156</v>
      </c>
      <c r="E48" s="1" t="s">
        <v>443</v>
      </c>
      <c r="F48" s="42"/>
      <c r="G48" s="43">
        <v>1156.56</v>
      </c>
      <c r="H48" s="44"/>
      <c r="I48" s="37"/>
    </row>
    <row r="49" spans="1:9" ht="14.25" customHeight="1">
      <c r="A49" s="48" t="s">
        <v>440</v>
      </c>
      <c r="B49" s="2" t="s">
        <v>380</v>
      </c>
      <c r="C49" s="1" t="s">
        <v>126</v>
      </c>
      <c r="D49" s="1" t="s">
        <v>243</v>
      </c>
      <c r="E49" s="1" t="s">
        <v>444</v>
      </c>
      <c r="F49" s="42"/>
      <c r="G49" s="43">
        <v>3421.3</v>
      </c>
      <c r="H49" s="44"/>
      <c r="I49" s="37"/>
    </row>
    <row r="50" spans="1:9" ht="14.25" customHeight="1">
      <c r="A50" s="48" t="s">
        <v>445</v>
      </c>
      <c r="B50" s="2" t="s">
        <v>380</v>
      </c>
      <c r="C50" s="1" t="s">
        <v>126</v>
      </c>
      <c r="D50" s="1" t="s">
        <v>243</v>
      </c>
      <c r="E50" s="1" t="s">
        <v>446</v>
      </c>
      <c r="F50" s="42"/>
      <c r="G50" s="43">
        <v>423.68</v>
      </c>
      <c r="H50" s="44"/>
      <c r="I50" s="37"/>
    </row>
    <row r="51" spans="1:9" ht="14.25" customHeight="1">
      <c r="A51" s="48" t="s">
        <v>445</v>
      </c>
      <c r="B51" s="2" t="s">
        <v>373</v>
      </c>
      <c r="C51" s="1" t="s">
        <v>374</v>
      </c>
      <c r="D51" s="1" t="s">
        <v>375</v>
      </c>
      <c r="E51" s="1" t="s">
        <v>447</v>
      </c>
      <c r="F51" s="42"/>
      <c r="G51" s="43">
        <v>583.2</v>
      </c>
      <c r="H51" s="44"/>
      <c r="I51" s="37"/>
    </row>
    <row r="52" spans="1:9" ht="14.25" customHeight="1">
      <c r="A52" s="48" t="s">
        <v>302</v>
      </c>
      <c r="B52" s="2" t="s">
        <v>397</v>
      </c>
      <c r="C52" s="1" t="s">
        <v>92</v>
      </c>
      <c r="D52" s="1" t="s">
        <v>239</v>
      </c>
      <c r="E52" s="1" t="s">
        <v>448</v>
      </c>
      <c r="F52" s="42"/>
      <c r="G52" s="43">
        <v>651.6</v>
      </c>
      <c r="H52" s="44"/>
      <c r="I52" s="37"/>
    </row>
    <row r="53" spans="1:9" ht="14.25" customHeight="1">
      <c r="A53" s="48" t="s">
        <v>302</v>
      </c>
      <c r="B53" s="2" t="s">
        <v>449</v>
      </c>
      <c r="C53" s="1" t="s">
        <v>450</v>
      </c>
      <c r="D53" s="1" t="s">
        <v>132</v>
      </c>
      <c r="E53" s="1" t="s">
        <v>451</v>
      </c>
      <c r="F53" s="42"/>
      <c r="G53" s="43">
        <v>551.88</v>
      </c>
      <c r="H53" s="44"/>
      <c r="I53" s="37"/>
    </row>
    <row r="54" spans="1:9" ht="14.25" customHeight="1">
      <c r="A54" s="48" t="s">
        <v>308</v>
      </c>
      <c r="B54" s="2" t="s">
        <v>452</v>
      </c>
      <c r="C54" s="1" t="s">
        <v>453</v>
      </c>
      <c r="D54" s="1" t="s">
        <v>454</v>
      </c>
      <c r="E54" s="1" t="s">
        <v>455</v>
      </c>
      <c r="F54" s="42"/>
      <c r="G54" s="43">
        <v>411</v>
      </c>
      <c r="H54" s="44"/>
      <c r="I54" s="37"/>
    </row>
    <row r="55" spans="1:9" ht="14.25" customHeight="1">
      <c r="A55" s="48" t="s">
        <v>308</v>
      </c>
      <c r="B55" s="2" t="s">
        <v>456</v>
      </c>
      <c r="C55" s="1" t="s">
        <v>457</v>
      </c>
      <c r="D55" s="1" t="s">
        <v>323</v>
      </c>
      <c r="E55" s="1" t="s">
        <v>458</v>
      </c>
      <c r="F55" s="42"/>
      <c r="G55" s="43">
        <v>400.98</v>
      </c>
      <c r="H55" s="44"/>
      <c r="I55" s="37"/>
    </row>
    <row r="56" spans="1:9" ht="14.25" customHeight="1">
      <c r="A56" s="48" t="s">
        <v>308</v>
      </c>
      <c r="B56" s="2" t="s">
        <v>283</v>
      </c>
      <c r="C56" s="1" t="s">
        <v>284</v>
      </c>
      <c r="D56" s="1" t="s">
        <v>132</v>
      </c>
      <c r="E56" s="1" t="s">
        <v>461</v>
      </c>
      <c r="F56" s="42"/>
      <c r="G56" s="43">
        <v>949.5</v>
      </c>
      <c r="H56" s="44"/>
      <c r="I56" s="37"/>
    </row>
    <row r="57" spans="1:9" ht="14.25" customHeight="1">
      <c r="A57" s="48" t="s">
        <v>308</v>
      </c>
      <c r="B57" s="2" t="s">
        <v>380</v>
      </c>
      <c r="C57" s="1" t="s">
        <v>126</v>
      </c>
      <c r="D57" s="1" t="s">
        <v>243</v>
      </c>
      <c r="E57" s="1" t="s">
        <v>462</v>
      </c>
      <c r="F57" s="42"/>
      <c r="G57" s="43">
        <v>3089.37</v>
      </c>
      <c r="H57" s="44"/>
      <c r="I57" s="37"/>
    </row>
    <row r="58" spans="1:9" ht="13.5" customHeight="1">
      <c r="A58" s="48" t="s">
        <v>463</v>
      </c>
      <c r="B58" s="2" t="s">
        <v>464</v>
      </c>
      <c r="C58" s="1" t="s">
        <v>465</v>
      </c>
      <c r="D58" s="1" t="s">
        <v>466</v>
      </c>
      <c r="E58" s="1" t="s">
        <v>467</v>
      </c>
      <c r="F58" s="42"/>
      <c r="G58" s="43">
        <v>301</v>
      </c>
      <c r="H58" s="44"/>
      <c r="I58" s="37"/>
    </row>
    <row r="59" spans="1:9" ht="13.5" customHeight="1">
      <c r="A59" s="48" t="s">
        <v>468</v>
      </c>
      <c r="B59" s="2" t="s">
        <v>469</v>
      </c>
      <c r="C59" s="1" t="s">
        <v>470</v>
      </c>
      <c r="D59" s="1" t="s">
        <v>471</v>
      </c>
      <c r="E59" s="1" t="s">
        <v>472</v>
      </c>
      <c r="F59" s="42"/>
      <c r="G59" s="43">
        <v>431.14</v>
      </c>
      <c r="H59" s="44"/>
      <c r="I59" s="37"/>
    </row>
    <row r="60" spans="1:9" ht="13.5" customHeight="1">
      <c r="A60" s="48" t="s">
        <v>310</v>
      </c>
      <c r="B60" s="2" t="s">
        <v>473</v>
      </c>
      <c r="C60" s="1" t="s">
        <v>378</v>
      </c>
      <c r="D60" s="1" t="s">
        <v>371</v>
      </c>
      <c r="E60" s="1" t="s">
        <v>474</v>
      </c>
      <c r="F60" s="42"/>
      <c r="G60" s="43">
        <v>6308</v>
      </c>
      <c r="H60" s="44"/>
      <c r="I60" s="37"/>
    </row>
    <row r="61" spans="1:9" ht="13.5" customHeight="1">
      <c r="A61" s="48" t="s">
        <v>310</v>
      </c>
      <c r="B61" s="2" t="s">
        <v>399</v>
      </c>
      <c r="C61" s="1" t="s">
        <v>475</v>
      </c>
      <c r="D61" s="1" t="s">
        <v>239</v>
      </c>
      <c r="E61" s="1" t="s">
        <v>476</v>
      </c>
      <c r="F61" s="42"/>
      <c r="G61" s="43">
        <v>334</v>
      </c>
      <c r="H61" s="44"/>
      <c r="I61" s="37" t="s">
        <v>47</v>
      </c>
    </row>
    <row r="62" spans="1:9" ht="13.5" customHeight="1">
      <c r="A62" s="48" t="s">
        <v>310</v>
      </c>
      <c r="B62" s="2" t="s">
        <v>380</v>
      </c>
      <c r="C62" s="1" t="s">
        <v>126</v>
      </c>
      <c r="D62" s="1" t="s">
        <v>243</v>
      </c>
      <c r="E62" s="1" t="s">
        <v>477</v>
      </c>
      <c r="F62" s="42"/>
      <c r="G62" s="43">
        <v>1408.77</v>
      </c>
      <c r="H62" s="44"/>
      <c r="I62" s="37"/>
    </row>
    <row r="63" spans="1:9" ht="13.5" customHeight="1">
      <c r="A63" s="48" t="s">
        <v>312</v>
      </c>
      <c r="B63" s="2" t="s">
        <v>478</v>
      </c>
      <c r="C63" s="1" t="s">
        <v>479</v>
      </c>
      <c r="D63" s="1" t="s">
        <v>429</v>
      </c>
      <c r="E63" s="1" t="s">
        <v>480</v>
      </c>
      <c r="F63" s="42"/>
      <c r="G63" s="43">
        <v>300</v>
      </c>
      <c r="H63" s="44"/>
      <c r="I63" s="37"/>
    </row>
    <row r="64" spans="1:9" ht="13.5" customHeight="1">
      <c r="A64" s="48" t="s">
        <v>235</v>
      </c>
      <c r="B64" s="2" t="s">
        <v>481</v>
      </c>
      <c r="C64" s="1" t="s">
        <v>482</v>
      </c>
      <c r="D64" s="1" t="s">
        <v>371</v>
      </c>
      <c r="E64" s="1" t="s">
        <v>483</v>
      </c>
      <c r="F64" s="42"/>
      <c r="G64" s="43">
        <v>403</v>
      </c>
      <c r="H64" s="44"/>
      <c r="I64" s="37"/>
    </row>
    <row r="65" spans="1:9" ht="13.5" customHeight="1">
      <c r="A65" s="48" t="s">
        <v>235</v>
      </c>
      <c r="B65" s="2" t="s">
        <v>397</v>
      </c>
      <c r="C65" s="1" t="s">
        <v>92</v>
      </c>
      <c r="D65" s="1" t="s">
        <v>132</v>
      </c>
      <c r="E65" s="1" t="s">
        <v>484</v>
      </c>
      <c r="F65" s="42"/>
      <c r="G65" s="43">
        <v>959</v>
      </c>
      <c r="H65" s="44"/>
      <c r="I65" s="37"/>
    </row>
    <row r="66" spans="1:9" ht="13.5" customHeight="1">
      <c r="A66" s="48" t="s">
        <v>485</v>
      </c>
      <c r="B66" s="2" t="s">
        <v>486</v>
      </c>
      <c r="C66" s="1" t="s">
        <v>110</v>
      </c>
      <c r="D66" s="1" t="s">
        <v>239</v>
      </c>
      <c r="E66" s="1" t="s">
        <v>487</v>
      </c>
      <c r="F66" s="42"/>
      <c r="G66" s="43">
        <v>493.33</v>
      </c>
      <c r="H66" s="44"/>
      <c r="I66" s="37"/>
    </row>
    <row r="67" spans="1:9" ht="13.5" customHeight="1">
      <c r="A67" s="48" t="s">
        <v>485</v>
      </c>
      <c r="B67" s="2" t="s">
        <v>395</v>
      </c>
      <c r="C67" s="1" t="s">
        <v>488</v>
      </c>
      <c r="D67" s="1" t="s">
        <v>239</v>
      </c>
      <c r="E67" s="1" t="s">
        <v>489</v>
      </c>
      <c r="F67" s="42"/>
      <c r="G67" s="43">
        <v>799</v>
      </c>
      <c r="H67" s="44"/>
      <c r="I67" s="37"/>
    </row>
    <row r="68" spans="1:9" ht="13.5" customHeight="1">
      <c r="A68" s="48" t="s">
        <v>485</v>
      </c>
      <c r="B68" s="2" t="s">
        <v>486</v>
      </c>
      <c r="C68" s="1" t="s">
        <v>110</v>
      </c>
      <c r="D68" s="1" t="s">
        <v>239</v>
      </c>
      <c r="E68" s="1" t="s">
        <v>487</v>
      </c>
      <c r="F68" s="42"/>
      <c r="G68" s="43">
        <v>493.34</v>
      </c>
      <c r="H68" s="44"/>
      <c r="I68" s="37"/>
    </row>
    <row r="69" spans="1:9" ht="13.5" customHeight="1">
      <c r="A69" s="48" t="s">
        <v>316</v>
      </c>
      <c r="B69" s="2" t="s">
        <v>490</v>
      </c>
      <c r="C69" s="1" t="s">
        <v>224</v>
      </c>
      <c r="D69" s="1" t="s">
        <v>371</v>
      </c>
      <c r="E69" s="86" t="s">
        <v>491</v>
      </c>
      <c r="F69" s="42"/>
      <c r="G69" s="43">
        <v>2629.29</v>
      </c>
      <c r="H69" s="87" t="s">
        <v>492</v>
      </c>
      <c r="I69" s="37"/>
    </row>
    <row r="70" spans="1:9" ht="13.5" customHeight="1">
      <c r="A70" s="67" t="s">
        <v>316</v>
      </c>
      <c r="B70" s="68" t="s">
        <v>373</v>
      </c>
      <c r="C70" s="69" t="s">
        <v>374</v>
      </c>
      <c r="D70" s="69" t="s">
        <v>466</v>
      </c>
      <c r="E70" s="69" t="s">
        <v>494</v>
      </c>
      <c r="F70" s="42"/>
      <c r="G70" s="43">
        <v>33.9</v>
      </c>
      <c r="H70" s="44"/>
      <c r="I70" s="37"/>
    </row>
    <row r="71" spans="1:9" ht="13.5" customHeight="1">
      <c r="A71" s="67" t="s">
        <v>495</v>
      </c>
      <c r="B71" s="68" t="s">
        <v>449</v>
      </c>
      <c r="C71" s="69" t="s">
        <v>450</v>
      </c>
      <c r="D71" s="69" t="s">
        <v>239</v>
      </c>
      <c r="E71" s="69" t="s">
        <v>496</v>
      </c>
      <c r="F71" s="42"/>
      <c r="G71" s="43">
        <v>770.76</v>
      </c>
      <c r="H71" s="44"/>
      <c r="I71" s="37"/>
    </row>
    <row r="72" spans="1:9" ht="13.5" customHeight="1">
      <c r="A72" s="67" t="s">
        <v>495</v>
      </c>
      <c r="B72" s="68" t="s">
        <v>497</v>
      </c>
      <c r="C72" s="69" t="s">
        <v>498</v>
      </c>
      <c r="D72" s="69" t="s">
        <v>499</v>
      </c>
      <c r="E72" s="69" t="s">
        <v>500</v>
      </c>
      <c r="F72" s="42"/>
      <c r="G72" s="43">
        <v>600</v>
      </c>
      <c r="H72" s="44"/>
      <c r="I72" s="37" t="s">
        <v>47</v>
      </c>
    </row>
    <row r="73" spans="1:9" ht="13.5" customHeight="1">
      <c r="A73" s="67" t="s">
        <v>501</v>
      </c>
      <c r="B73" s="68" t="s">
        <v>502</v>
      </c>
      <c r="C73" s="69" t="s">
        <v>347</v>
      </c>
      <c r="D73" s="69" t="s">
        <v>466</v>
      </c>
      <c r="E73" s="69" t="s">
        <v>503</v>
      </c>
      <c r="F73" s="42"/>
      <c r="G73" s="43">
        <v>280</v>
      </c>
      <c r="H73" s="44"/>
      <c r="I73" s="37"/>
    </row>
    <row r="74" spans="1:9" ht="13.5" customHeight="1">
      <c r="A74" s="67" t="s">
        <v>501</v>
      </c>
      <c r="B74" s="68" t="s">
        <v>399</v>
      </c>
      <c r="C74" s="69" t="s">
        <v>113</v>
      </c>
      <c r="D74" s="69" t="s">
        <v>239</v>
      </c>
      <c r="E74" s="69" t="s">
        <v>504</v>
      </c>
      <c r="F74" s="42"/>
      <c r="G74" s="43">
        <v>536</v>
      </c>
      <c r="H74" s="44"/>
      <c r="I74" s="37"/>
    </row>
    <row r="75" spans="1:9" ht="13.5" customHeight="1">
      <c r="A75" s="67" t="s">
        <v>501</v>
      </c>
      <c r="B75" s="68" t="s">
        <v>130</v>
      </c>
      <c r="C75" s="69" t="s">
        <v>131</v>
      </c>
      <c r="D75" s="69" t="s">
        <v>239</v>
      </c>
      <c r="E75" s="69" t="s">
        <v>505</v>
      </c>
      <c r="F75" s="42"/>
      <c r="G75" s="43">
        <v>820.92</v>
      </c>
      <c r="H75" s="44"/>
      <c r="I75" s="37"/>
    </row>
    <row r="76" spans="1:9" ht="13.5" customHeight="1">
      <c r="A76" s="67" t="s">
        <v>501</v>
      </c>
      <c r="B76" s="68" t="s">
        <v>397</v>
      </c>
      <c r="C76" s="69" t="s">
        <v>92</v>
      </c>
      <c r="D76" s="69" t="s">
        <v>239</v>
      </c>
      <c r="E76" s="69" t="s">
        <v>506</v>
      </c>
      <c r="F76" s="42"/>
      <c r="G76" s="43">
        <v>752.5</v>
      </c>
      <c r="H76" s="44"/>
      <c r="I76" s="37"/>
    </row>
    <row r="77" spans="1:9" ht="14.25" customHeight="1">
      <c r="A77" s="67" t="s">
        <v>501</v>
      </c>
      <c r="B77" s="68" t="s">
        <v>507</v>
      </c>
      <c r="C77" s="69" t="s">
        <v>508</v>
      </c>
      <c r="D77" s="69" t="s">
        <v>239</v>
      </c>
      <c r="E77" s="69" t="s">
        <v>509</v>
      </c>
      <c r="F77" s="42"/>
      <c r="G77" s="43">
        <v>900</v>
      </c>
      <c r="H77" s="44"/>
      <c r="I77" s="37"/>
    </row>
    <row r="78" spans="1:9" ht="12.75">
      <c r="A78" s="67" t="s">
        <v>501</v>
      </c>
      <c r="B78" s="68" t="s">
        <v>449</v>
      </c>
      <c r="C78" s="69" t="s">
        <v>450</v>
      </c>
      <c r="D78" s="69" t="s">
        <v>239</v>
      </c>
      <c r="E78" s="69" t="s">
        <v>510</v>
      </c>
      <c r="F78" s="42"/>
      <c r="G78" s="43">
        <v>608.86</v>
      </c>
      <c r="H78" s="44"/>
      <c r="I78" s="37"/>
    </row>
    <row r="79" spans="1:9" ht="12.75">
      <c r="A79" s="67" t="s">
        <v>501</v>
      </c>
      <c r="B79" s="68" t="s">
        <v>416</v>
      </c>
      <c r="C79" s="69" t="s">
        <v>143</v>
      </c>
      <c r="D79" s="69" t="s">
        <v>402</v>
      </c>
      <c r="E79" s="69" t="s">
        <v>511</v>
      </c>
      <c r="F79" s="42"/>
      <c r="G79" s="43">
        <v>567.69</v>
      </c>
      <c r="H79" s="44"/>
      <c r="I79" s="37"/>
    </row>
    <row r="80" spans="1:9" ht="12.75">
      <c r="A80" s="67" t="s">
        <v>501</v>
      </c>
      <c r="B80" s="68" t="s">
        <v>397</v>
      </c>
      <c r="C80" s="69" t="s">
        <v>92</v>
      </c>
      <c r="D80" s="69" t="s">
        <v>239</v>
      </c>
      <c r="E80" s="69" t="s">
        <v>512</v>
      </c>
      <c r="F80" s="42"/>
      <c r="G80" s="43">
        <v>608.6</v>
      </c>
      <c r="H80" s="44"/>
      <c r="I80" s="37"/>
    </row>
    <row r="81" spans="1:9" ht="12.75">
      <c r="A81" s="67" t="s">
        <v>385</v>
      </c>
      <c r="B81" s="68" t="s">
        <v>397</v>
      </c>
      <c r="C81" s="69" t="s">
        <v>92</v>
      </c>
      <c r="D81" s="69" t="s">
        <v>471</v>
      </c>
      <c r="E81" s="69" t="s">
        <v>513</v>
      </c>
      <c r="F81" s="42"/>
      <c r="G81" s="43">
        <v>673.35</v>
      </c>
      <c r="H81" s="44"/>
      <c r="I81" s="37"/>
    </row>
    <row r="82" spans="1:9" ht="12.75">
      <c r="A82" s="67" t="s">
        <v>385</v>
      </c>
      <c r="B82" s="68" t="s">
        <v>380</v>
      </c>
      <c r="C82" s="69" t="s">
        <v>126</v>
      </c>
      <c r="D82" s="69" t="s">
        <v>243</v>
      </c>
      <c r="E82" s="69" t="s">
        <v>514</v>
      </c>
      <c r="F82" s="42"/>
      <c r="G82" s="43">
        <v>1408.77</v>
      </c>
      <c r="H82" s="44"/>
      <c r="I82" s="37"/>
    </row>
    <row r="83" spans="1:9" ht="12.75">
      <c r="A83" s="67" t="s">
        <v>515</v>
      </c>
      <c r="B83" s="68" t="s">
        <v>389</v>
      </c>
      <c r="C83" s="69" t="s">
        <v>390</v>
      </c>
      <c r="D83" s="69" t="s">
        <v>371</v>
      </c>
      <c r="E83" s="69" t="s">
        <v>516</v>
      </c>
      <c r="F83" s="42"/>
      <c r="G83" s="70">
        <v>962</v>
      </c>
      <c r="H83" s="44"/>
      <c r="I83" s="37"/>
    </row>
    <row r="84" spans="1:9" ht="12.75">
      <c r="A84" s="67" t="s">
        <v>515</v>
      </c>
      <c r="B84" s="68" t="s">
        <v>380</v>
      </c>
      <c r="C84" s="69" t="s">
        <v>126</v>
      </c>
      <c r="D84" s="69" t="s">
        <v>243</v>
      </c>
      <c r="E84" s="69" t="s">
        <v>517</v>
      </c>
      <c r="F84" s="42"/>
      <c r="G84" s="43">
        <v>1408.77</v>
      </c>
      <c r="H84" s="44"/>
      <c r="I84" s="37"/>
    </row>
    <row r="85" spans="1:9" ht="12.75">
      <c r="A85" s="67" t="s">
        <v>515</v>
      </c>
      <c r="B85" s="68" t="s">
        <v>449</v>
      </c>
      <c r="C85" s="69" t="s">
        <v>450</v>
      </c>
      <c r="D85" s="69" t="s">
        <v>132</v>
      </c>
      <c r="E85" s="69" t="s">
        <v>518</v>
      </c>
      <c r="F85" s="42"/>
      <c r="G85" s="43">
        <v>1095</v>
      </c>
      <c r="H85" s="44"/>
      <c r="I85" s="37"/>
    </row>
    <row r="86" spans="1:9" ht="12.75">
      <c r="A86" s="67" t="s">
        <v>319</v>
      </c>
      <c r="B86" s="68" t="s">
        <v>519</v>
      </c>
      <c r="C86" s="69" t="s">
        <v>520</v>
      </c>
      <c r="D86" s="69" t="s">
        <v>429</v>
      </c>
      <c r="E86" s="69" t="s">
        <v>521</v>
      </c>
      <c r="F86" s="42"/>
      <c r="G86" s="43">
        <v>400</v>
      </c>
      <c r="H86" s="44"/>
      <c r="I86" s="37"/>
    </row>
    <row r="87" spans="1:9" ht="12.75">
      <c r="A87" s="67" t="s">
        <v>319</v>
      </c>
      <c r="B87" s="68" t="s">
        <v>353</v>
      </c>
      <c r="C87" s="1"/>
      <c r="D87" s="69" t="s">
        <v>45</v>
      </c>
      <c r="E87" s="69" t="s">
        <v>38</v>
      </c>
      <c r="F87" s="42"/>
      <c r="G87" s="43">
        <v>891.9</v>
      </c>
      <c r="H87" s="44"/>
      <c r="I87" s="37"/>
    </row>
    <row r="88" spans="1:9" ht="12.75">
      <c r="A88" s="67" t="s">
        <v>319</v>
      </c>
      <c r="B88" s="68" t="s">
        <v>46</v>
      </c>
      <c r="C88" s="1"/>
      <c r="D88" s="69" t="s">
        <v>40</v>
      </c>
      <c r="E88" s="69" t="s">
        <v>38</v>
      </c>
      <c r="F88" s="42"/>
      <c r="G88" s="43">
        <v>1402.96</v>
      </c>
      <c r="H88" s="44"/>
      <c r="I88" s="37"/>
    </row>
    <row r="89" spans="1:9" ht="12.75">
      <c r="A89" s="67" t="s">
        <v>522</v>
      </c>
      <c r="B89" s="68" t="s">
        <v>523</v>
      </c>
      <c r="C89" s="69" t="s">
        <v>80</v>
      </c>
      <c r="D89" s="69" t="s">
        <v>524</v>
      </c>
      <c r="E89" s="69" t="s">
        <v>525</v>
      </c>
      <c r="F89" s="42"/>
      <c r="G89" s="43">
        <v>307.9</v>
      </c>
      <c r="H89" s="44"/>
      <c r="I89" s="37"/>
    </row>
    <row r="90" spans="1:9" ht="12.75">
      <c r="A90" s="67" t="s">
        <v>522</v>
      </c>
      <c r="B90" s="68" t="s">
        <v>526</v>
      </c>
      <c r="C90" s="69" t="s">
        <v>229</v>
      </c>
      <c r="D90" s="69" t="s">
        <v>156</v>
      </c>
      <c r="E90" s="69" t="s">
        <v>527</v>
      </c>
      <c r="F90" s="42"/>
      <c r="G90" s="43">
        <v>720.77</v>
      </c>
      <c r="H90" s="44"/>
      <c r="I90" s="37"/>
    </row>
    <row r="91" spans="1:9" ht="12.75">
      <c r="A91" s="67" t="s">
        <v>528</v>
      </c>
      <c r="B91" s="68" t="s">
        <v>529</v>
      </c>
      <c r="C91" s="69" t="s">
        <v>252</v>
      </c>
      <c r="D91" s="69" t="s">
        <v>530</v>
      </c>
      <c r="E91" s="69" t="s">
        <v>531</v>
      </c>
      <c r="F91" s="42"/>
      <c r="G91" s="43">
        <v>630</v>
      </c>
      <c r="H91" s="44"/>
      <c r="I91" s="37"/>
    </row>
    <row r="92" spans="1:9" ht="12.75">
      <c r="A92" s="67" t="s">
        <v>528</v>
      </c>
      <c r="B92" s="68" t="s">
        <v>532</v>
      </c>
      <c r="C92" s="69" t="s">
        <v>185</v>
      </c>
      <c r="D92" s="69" t="s">
        <v>156</v>
      </c>
      <c r="E92" s="69" t="s">
        <v>533</v>
      </c>
      <c r="F92" s="42"/>
      <c r="G92" s="43">
        <v>3284.75</v>
      </c>
      <c r="H92" s="44"/>
      <c r="I92" s="37"/>
    </row>
    <row r="93" spans="1:9" ht="12.75">
      <c r="A93" s="67" t="s">
        <v>528</v>
      </c>
      <c r="B93" s="68" t="s">
        <v>534</v>
      </c>
      <c r="C93" s="69" t="s">
        <v>197</v>
      </c>
      <c r="D93" s="69" t="s">
        <v>156</v>
      </c>
      <c r="E93" s="69" t="s">
        <v>535</v>
      </c>
      <c r="F93" s="42"/>
      <c r="G93" s="43">
        <v>2169.81</v>
      </c>
      <c r="H93" s="44"/>
      <c r="I93" s="37"/>
    </row>
    <row r="94" spans="1:9" ht="12.75">
      <c r="A94" s="67" t="s">
        <v>528</v>
      </c>
      <c r="B94" s="68" t="s">
        <v>536</v>
      </c>
      <c r="C94" s="69" t="s">
        <v>193</v>
      </c>
      <c r="D94" s="69" t="s">
        <v>156</v>
      </c>
      <c r="E94" s="69" t="s">
        <v>537</v>
      </c>
      <c r="F94" s="42"/>
      <c r="G94" s="43">
        <v>9385</v>
      </c>
      <c r="H94" s="44"/>
      <c r="I94" s="37"/>
    </row>
    <row r="95" spans="1:9" ht="12.75">
      <c r="A95" s="67" t="s">
        <v>528</v>
      </c>
      <c r="B95" s="68" t="s">
        <v>536</v>
      </c>
      <c r="C95" s="69" t="s">
        <v>193</v>
      </c>
      <c r="D95" s="69" t="s">
        <v>156</v>
      </c>
      <c r="E95" s="69" t="s">
        <v>538</v>
      </c>
      <c r="F95" s="42"/>
      <c r="G95" s="43">
        <v>2339.68</v>
      </c>
      <c r="H95" s="44"/>
      <c r="I95" s="37"/>
    </row>
    <row r="96" spans="1:9" ht="12.75">
      <c r="A96" s="67" t="s">
        <v>539</v>
      </c>
      <c r="B96" s="68" t="s">
        <v>438</v>
      </c>
      <c r="C96" s="69" t="s">
        <v>181</v>
      </c>
      <c r="D96" s="69" t="s">
        <v>156</v>
      </c>
      <c r="E96" s="69" t="s">
        <v>540</v>
      </c>
      <c r="F96" s="42"/>
      <c r="G96" s="43">
        <v>1865.8</v>
      </c>
      <c r="H96" s="44"/>
      <c r="I96" s="37"/>
    </row>
    <row r="97" spans="1:9" ht="12.75">
      <c r="A97" s="67" t="s">
        <v>541</v>
      </c>
      <c r="B97" s="68" t="s">
        <v>210</v>
      </c>
      <c r="C97" s="69" t="s">
        <v>211</v>
      </c>
      <c r="D97" s="69" t="s">
        <v>156</v>
      </c>
      <c r="E97" s="69" t="s">
        <v>542</v>
      </c>
      <c r="F97" s="42"/>
      <c r="G97" s="43">
        <v>22955.71</v>
      </c>
      <c r="H97" s="44"/>
      <c r="I97" s="37"/>
    </row>
    <row r="98" spans="1:9" ht="12.75">
      <c r="A98" s="67" t="s">
        <v>541</v>
      </c>
      <c r="B98" s="68" t="s">
        <v>544</v>
      </c>
      <c r="C98" s="69" t="s">
        <v>200</v>
      </c>
      <c r="D98" s="69" t="s">
        <v>156</v>
      </c>
      <c r="E98" s="69" t="s">
        <v>543</v>
      </c>
      <c r="F98" s="42"/>
      <c r="G98" s="43">
        <v>2683.8</v>
      </c>
      <c r="H98" s="44"/>
      <c r="I98" s="37"/>
    </row>
    <row r="99" spans="1:9" ht="12.75">
      <c r="A99" s="67" t="s">
        <v>545</v>
      </c>
      <c r="B99" s="68" t="s">
        <v>94</v>
      </c>
      <c r="C99" s="69"/>
      <c r="D99" s="69" t="s">
        <v>156</v>
      </c>
      <c r="E99" s="69" t="s">
        <v>38</v>
      </c>
      <c r="F99" s="42"/>
      <c r="G99" s="43">
        <v>1290.09</v>
      </c>
      <c r="H99" s="44"/>
      <c r="I99" s="37"/>
    </row>
    <row r="100" spans="1:9" ht="12.75">
      <c r="A100" s="67" t="s">
        <v>368</v>
      </c>
      <c r="B100" s="68" t="s">
        <v>490</v>
      </c>
      <c r="C100" s="69" t="s">
        <v>224</v>
      </c>
      <c r="D100" s="69" t="s">
        <v>371</v>
      </c>
      <c r="E100" s="86" t="s">
        <v>546</v>
      </c>
      <c r="F100" s="42"/>
      <c r="G100" s="43">
        <v>4585.83</v>
      </c>
      <c r="H100" s="44"/>
      <c r="I100" s="88" t="s">
        <v>547</v>
      </c>
    </row>
    <row r="101" spans="1:9" ht="12.75">
      <c r="A101" s="67" t="s">
        <v>368</v>
      </c>
      <c r="B101" s="68" t="s">
        <v>549</v>
      </c>
      <c r="C101" s="69" t="s">
        <v>218</v>
      </c>
      <c r="D101" s="69" t="s">
        <v>156</v>
      </c>
      <c r="E101" s="69" t="s">
        <v>550</v>
      </c>
      <c r="F101" s="42"/>
      <c r="G101" s="43">
        <v>14077.5</v>
      </c>
      <c r="H101" s="44"/>
      <c r="I101" s="37"/>
    </row>
    <row r="102" spans="1:9" ht="12.75">
      <c r="A102" s="67" t="s">
        <v>553</v>
      </c>
      <c r="B102" s="68" t="s">
        <v>554</v>
      </c>
      <c r="C102" s="69" t="s">
        <v>344</v>
      </c>
      <c r="D102" s="69" t="s">
        <v>132</v>
      </c>
      <c r="E102" s="86" t="s">
        <v>555</v>
      </c>
      <c r="F102" s="42"/>
      <c r="G102" s="43">
        <v>1583.86</v>
      </c>
      <c r="H102" s="44"/>
      <c r="I102" s="88" t="s">
        <v>556</v>
      </c>
    </row>
    <row r="103" spans="1:9" ht="12.75">
      <c r="A103" s="67" t="s">
        <v>485</v>
      </c>
      <c r="B103" s="68" t="s">
        <v>526</v>
      </c>
      <c r="C103" s="69" t="s">
        <v>229</v>
      </c>
      <c r="D103" s="69" t="s">
        <v>156</v>
      </c>
      <c r="E103" s="69" t="s">
        <v>552</v>
      </c>
      <c r="F103" s="42"/>
      <c r="G103" s="43">
        <v>3284.75</v>
      </c>
      <c r="H103" s="44"/>
      <c r="I103" s="37"/>
    </row>
    <row r="104" spans="1:9" ht="12.75">
      <c r="A104" s="67" t="s">
        <v>548</v>
      </c>
      <c r="B104" s="68" t="s">
        <v>526</v>
      </c>
      <c r="C104" s="69" t="s">
        <v>229</v>
      </c>
      <c r="D104" s="69" t="s">
        <v>156</v>
      </c>
      <c r="E104" s="69" t="s">
        <v>551</v>
      </c>
      <c r="F104" s="42"/>
      <c r="G104" s="43">
        <v>3284.75</v>
      </c>
      <c r="H104" s="44"/>
      <c r="I104" s="37"/>
    </row>
    <row r="105" spans="1:9" ht="12.75">
      <c r="A105" s="67" t="s">
        <v>557</v>
      </c>
      <c r="B105" s="68" t="s">
        <v>558</v>
      </c>
      <c r="C105" s="69"/>
      <c r="D105" s="69" t="s">
        <v>156</v>
      </c>
      <c r="E105" s="69" t="s">
        <v>38</v>
      </c>
      <c r="F105" s="42"/>
      <c r="G105" s="43">
        <v>4668.83</v>
      </c>
      <c r="H105" s="44"/>
      <c r="I105" s="37"/>
    </row>
    <row r="106" spans="1:9" ht="12.75">
      <c r="A106" s="67" t="s">
        <v>559</v>
      </c>
      <c r="B106" s="68" t="s">
        <v>560</v>
      </c>
      <c r="C106" s="69"/>
      <c r="D106" s="69" t="s">
        <v>45</v>
      </c>
      <c r="E106" s="69" t="s">
        <v>38</v>
      </c>
      <c r="F106" s="42"/>
      <c r="G106" s="43">
        <v>1139.2</v>
      </c>
      <c r="H106" s="44"/>
      <c r="I106" s="37"/>
    </row>
    <row r="107" spans="1:9" ht="12.75">
      <c r="A107" s="67" t="s">
        <v>561</v>
      </c>
      <c r="B107" s="68" t="s">
        <v>532</v>
      </c>
      <c r="C107" s="69" t="s">
        <v>185</v>
      </c>
      <c r="D107" s="69" t="s">
        <v>156</v>
      </c>
      <c r="E107" s="69" t="s">
        <v>400</v>
      </c>
      <c r="F107" s="42"/>
      <c r="G107" s="43">
        <v>3284.75</v>
      </c>
      <c r="H107" s="44"/>
      <c r="I107" s="37"/>
    </row>
    <row r="108" spans="1:9" ht="12.75">
      <c r="A108" s="67" t="s">
        <v>561</v>
      </c>
      <c r="B108" s="68" t="s">
        <v>526</v>
      </c>
      <c r="C108" s="69" t="s">
        <v>229</v>
      </c>
      <c r="D108" s="69" t="s">
        <v>156</v>
      </c>
      <c r="E108" s="69" t="s">
        <v>562</v>
      </c>
      <c r="F108" s="42"/>
      <c r="G108" s="43">
        <v>4692.5</v>
      </c>
      <c r="H108" s="44"/>
      <c r="I108" s="37"/>
    </row>
    <row r="109" spans="1:9" ht="12.75">
      <c r="A109" s="67" t="s">
        <v>561</v>
      </c>
      <c r="B109" s="68" t="s">
        <v>210</v>
      </c>
      <c r="C109" s="69" t="s">
        <v>211</v>
      </c>
      <c r="D109" s="69" t="s">
        <v>156</v>
      </c>
      <c r="E109" s="69" t="s">
        <v>563</v>
      </c>
      <c r="F109" s="42"/>
      <c r="G109" s="43">
        <v>20966.09</v>
      </c>
      <c r="H109" s="44"/>
      <c r="I109" s="37"/>
    </row>
    <row r="110" spans="1:9" ht="12.75">
      <c r="A110" s="67" t="s">
        <v>561</v>
      </c>
      <c r="B110" s="68" t="s">
        <v>536</v>
      </c>
      <c r="C110" s="69" t="s">
        <v>193</v>
      </c>
      <c r="D110" s="69" t="s">
        <v>156</v>
      </c>
      <c r="E110" s="69" t="s">
        <v>564</v>
      </c>
      <c r="F110" s="42"/>
      <c r="G110" s="43">
        <v>9385</v>
      </c>
      <c r="H110" s="44"/>
      <c r="I110" s="37"/>
    </row>
    <row r="111" spans="1:9" ht="12.75">
      <c r="A111" s="48"/>
      <c r="B111" s="2"/>
      <c r="C111" s="1"/>
      <c r="D111" s="1"/>
      <c r="E111" s="1"/>
      <c r="F111" s="42"/>
      <c r="G111" s="43"/>
      <c r="H111" s="44"/>
      <c r="I111" s="37"/>
    </row>
    <row r="112" spans="1:9" ht="13.5" thickBot="1">
      <c r="A112" s="49"/>
      <c r="B112" s="3"/>
      <c r="C112" s="4"/>
      <c r="D112" s="4"/>
      <c r="E112" s="4"/>
      <c r="F112" s="45"/>
      <c r="G112" s="46"/>
      <c r="H112" s="50"/>
      <c r="I112" s="38"/>
    </row>
    <row r="113" spans="1:11" ht="12.75" customHeight="1">
      <c r="A113" s="120" t="s">
        <v>12</v>
      </c>
      <c r="B113" s="123" t="s">
        <v>10</v>
      </c>
      <c r="C113" s="123" t="s">
        <v>10</v>
      </c>
      <c r="D113" s="125" t="s">
        <v>31</v>
      </c>
      <c r="E113" s="126"/>
      <c r="F113" s="29">
        <f>SUM(F9:F112)</f>
        <v>163579.96000000002</v>
      </c>
      <c r="G113" s="30">
        <f>SUM(G10:G112)</f>
        <v>207456.56999999995</v>
      </c>
      <c r="H113" s="56">
        <v>46344.42</v>
      </c>
      <c r="K113" s="6" t="s">
        <v>810</v>
      </c>
    </row>
    <row r="114" spans="1:8" ht="13.5" thickBot="1">
      <c r="A114" s="121"/>
      <c r="B114" s="124"/>
      <c r="C114" s="124"/>
      <c r="D114" s="127"/>
      <c r="E114" s="128"/>
      <c r="F114" s="28" t="s">
        <v>27</v>
      </c>
      <c r="G114" s="31" t="s">
        <v>28</v>
      </c>
      <c r="H114" s="105" t="s">
        <v>1339</v>
      </c>
    </row>
    <row r="115" spans="1:8" ht="13.5" thickBot="1">
      <c r="A115" s="12"/>
      <c r="B115" s="12"/>
      <c r="C115" s="12"/>
      <c r="D115" s="12"/>
      <c r="E115" s="12"/>
      <c r="F115" s="12"/>
      <c r="G115" s="107"/>
      <c r="H115" s="12"/>
    </row>
    <row r="116" spans="1:8" ht="13.5" thickBot="1">
      <c r="A116" s="147" t="s">
        <v>13</v>
      </c>
      <c r="B116" s="147"/>
      <c r="C116" s="12"/>
      <c r="F116" s="148" t="s">
        <v>23</v>
      </c>
      <c r="G116" s="149"/>
      <c r="H116" s="60">
        <f>H113+B128</f>
        <v>46344.42</v>
      </c>
    </row>
    <row r="117" spans="1:8" ht="12.75">
      <c r="A117" s="23" t="s">
        <v>14</v>
      </c>
      <c r="B117" s="51">
        <f>Fevereiro!B85</f>
        <v>0</v>
      </c>
      <c r="C117" s="12"/>
      <c r="D117" s="12"/>
      <c r="E117" s="12"/>
      <c r="F117" s="12"/>
      <c r="G117" s="12"/>
      <c r="H117" s="12"/>
    </row>
    <row r="118" spans="1:8" ht="12.75">
      <c r="A118" s="139" t="s">
        <v>30</v>
      </c>
      <c r="B118" s="140"/>
      <c r="H118" s="12"/>
    </row>
    <row r="119" spans="1:8" ht="12.75">
      <c r="A119" s="24" t="s">
        <v>15</v>
      </c>
      <c r="B119" s="24" t="s">
        <v>5</v>
      </c>
      <c r="H119" s="12"/>
    </row>
    <row r="120" spans="1:8" ht="12.75">
      <c r="A120" s="1"/>
      <c r="B120" s="57"/>
      <c r="E120" s="163" t="s">
        <v>493</v>
      </c>
      <c r="F120" s="122"/>
      <c r="G120" s="122"/>
      <c r="H120" s="122"/>
    </row>
    <row r="121" spans="1:8" ht="12.75">
      <c r="A121" s="1"/>
      <c r="B121" s="58"/>
      <c r="H121" s="12"/>
    </row>
    <row r="122" spans="1:8" ht="13.5" thickBot="1">
      <c r="A122" s="1"/>
      <c r="B122" s="58"/>
      <c r="H122" s="12"/>
    </row>
    <row r="123" spans="1:8" ht="13.5" thickBot="1">
      <c r="A123" s="1"/>
      <c r="B123" s="58"/>
      <c r="D123" s="7" t="s">
        <v>0</v>
      </c>
      <c r="E123" s="142" t="str">
        <f>B5</f>
        <v>SANTA CASA DE MISERICÓRDIA DE TAQUARITUBA </v>
      </c>
      <c r="F123" s="143"/>
      <c r="G123" s="143"/>
      <c r="H123" s="144"/>
    </row>
    <row r="124" spans="1:8" ht="12.75">
      <c r="A124" s="1"/>
      <c r="B124" s="58"/>
      <c r="D124" s="8"/>
      <c r="E124" s="9"/>
      <c r="F124" s="9"/>
      <c r="G124" s="9"/>
      <c r="H124" s="10"/>
    </row>
    <row r="125" spans="1:8" ht="12.75">
      <c r="A125" s="1"/>
      <c r="B125" s="57"/>
      <c r="D125" s="11"/>
      <c r="E125" s="12"/>
      <c r="F125" s="12"/>
      <c r="G125" s="12"/>
      <c r="H125" s="13"/>
    </row>
    <row r="126" spans="1:8" ht="12.75">
      <c r="A126" s="1"/>
      <c r="B126" s="57"/>
      <c r="D126" s="14" t="s">
        <v>17</v>
      </c>
      <c r="E126" s="12"/>
      <c r="F126" s="12"/>
      <c r="G126" s="12"/>
      <c r="H126" s="13"/>
    </row>
    <row r="127" spans="1:8" ht="12.75">
      <c r="A127" s="1"/>
      <c r="B127" s="57"/>
      <c r="D127" s="11"/>
      <c r="E127" s="158" t="s">
        <v>51</v>
      </c>
      <c r="F127" s="158"/>
      <c r="G127" s="158"/>
      <c r="H127" s="21"/>
    </row>
    <row r="128" spans="1:8" ht="13.5" thickBot="1">
      <c r="A128" s="25" t="s">
        <v>9</v>
      </c>
      <c r="B128" s="59">
        <f>SUM(B120:B127)</f>
        <v>0</v>
      </c>
      <c r="D128" s="15"/>
      <c r="E128" s="135" t="s">
        <v>16</v>
      </c>
      <c r="F128" s="135"/>
      <c r="G128" s="135"/>
      <c r="H128" s="26"/>
    </row>
    <row r="129" ht="12.75">
      <c r="H129" s="12"/>
    </row>
  </sheetData>
  <sheetProtection selectLockedCells="1"/>
  <mergeCells count="18">
    <mergeCell ref="E128:G128"/>
    <mergeCell ref="A116:B116"/>
    <mergeCell ref="F116:G116"/>
    <mergeCell ref="A118:B118"/>
    <mergeCell ref="E120:H120"/>
    <mergeCell ref="A113:A114"/>
    <mergeCell ref="B113:B114"/>
    <mergeCell ref="C113:C114"/>
    <mergeCell ref="D113:E114"/>
    <mergeCell ref="E123:H123"/>
    <mergeCell ref="E127:G127"/>
    <mergeCell ref="B5:D5"/>
    <mergeCell ref="G5:H5"/>
    <mergeCell ref="A6:B6"/>
    <mergeCell ref="D6:E6"/>
    <mergeCell ref="G6:H6"/>
    <mergeCell ref="A7:E7"/>
    <mergeCell ref="G7:H7"/>
  </mergeCells>
  <conditionalFormatting sqref="H50:H56 H42:H48 H39:H40 H72:H76 H58:H64 H66:H70 H87:H88 H78:H82 H84:H85 H16:H37 H10:H14">
    <cfRule type="cellIs" priority="1" dxfId="0" operator="equal" stopIfTrue="1">
      <formula>H9</formula>
    </cfRule>
  </conditionalFormatting>
  <conditionalFormatting sqref="H112">
    <cfRule type="cellIs" priority="7" dxfId="0" operator="equal" stopIfTrue="1">
      <formula>Março!#REF!</formula>
    </cfRule>
  </conditionalFormatting>
  <conditionalFormatting sqref="H57">
    <cfRule type="cellIs" priority="174" dxfId="0" operator="equal" stopIfTrue="1">
      <formula>H31</formula>
    </cfRule>
  </conditionalFormatting>
  <conditionalFormatting sqref="H49">
    <cfRule type="cellIs" priority="176" dxfId="0" operator="equal" stopIfTrue="1">
      <formula>H31</formula>
    </cfRule>
  </conditionalFormatting>
  <conditionalFormatting sqref="H41 H89:H91">
    <cfRule type="cellIs" priority="178" dxfId="0" operator="equal" stopIfTrue="1">
      <formula>H31</formula>
    </cfRule>
  </conditionalFormatting>
  <conditionalFormatting sqref="H38">
    <cfRule type="cellIs" priority="180" dxfId="0" operator="equal" stopIfTrue="1">
      <formula>H36</formula>
    </cfRule>
  </conditionalFormatting>
  <conditionalFormatting sqref="H77">
    <cfRule type="cellIs" priority="182" dxfId="0" operator="equal" stopIfTrue="1">
      <formula>H58</formula>
    </cfRule>
  </conditionalFormatting>
  <conditionalFormatting sqref="H71">
    <cfRule type="cellIs" priority="184" dxfId="0" operator="equal" stopIfTrue="1">
      <formula>H58</formula>
    </cfRule>
  </conditionalFormatting>
  <conditionalFormatting sqref="H65">
    <cfRule type="cellIs" priority="186" dxfId="0" operator="equal" stopIfTrue="1">
      <formula>H58</formula>
    </cfRule>
  </conditionalFormatting>
  <conditionalFormatting sqref="H86">
    <cfRule type="cellIs" priority="190" dxfId="0" operator="equal" stopIfTrue="1">
      <formula>H79</formula>
    </cfRule>
  </conditionalFormatting>
  <conditionalFormatting sqref="H83">
    <cfRule type="cellIs" priority="192" dxfId="0" operator="equal" stopIfTrue="1">
      <formula>H79</formula>
    </cfRule>
  </conditionalFormatting>
  <conditionalFormatting sqref="H94:H97">
    <cfRule type="cellIs" priority="195" dxfId="0" operator="equal" stopIfTrue="1">
      <formula>H80</formula>
    </cfRule>
  </conditionalFormatting>
  <conditionalFormatting sqref="H92:H93">
    <cfRule type="cellIs" priority="197" dxfId="0" operator="equal" stopIfTrue="1">
      <formula>H80</formula>
    </cfRule>
  </conditionalFormatting>
  <conditionalFormatting sqref="H98:H102">
    <cfRule type="cellIs" priority="199" dxfId="0" operator="equal" stopIfTrue="1">
      <formula>H82</formula>
    </cfRule>
  </conditionalFormatting>
  <conditionalFormatting sqref="H111">
    <cfRule type="cellIs" priority="200" dxfId="0" operator="equal" stopIfTrue="1">
      <formula>H104</formula>
    </cfRule>
  </conditionalFormatting>
  <conditionalFormatting sqref="H109:H110">
    <cfRule type="cellIs" priority="202" dxfId="0" operator="equal" stopIfTrue="1">
      <formula>H90</formula>
    </cfRule>
  </conditionalFormatting>
  <conditionalFormatting sqref="H107:H108 H103">
    <cfRule type="cellIs" priority="204" dxfId="0" operator="equal" stopIfTrue="1">
      <formula>H86</formula>
    </cfRule>
  </conditionalFormatting>
  <conditionalFormatting sqref="H104:H106">
    <cfRule type="cellIs" priority="205" dxfId="0" operator="equal" stopIfTrue="1">
      <formula>H89</formula>
    </cfRule>
  </conditionalFormatting>
  <conditionalFormatting sqref="H15">
    <cfRule type="cellIs" priority="216" dxfId="0" operator="equal" stopIfTrue="1">
      <formula>H11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81"/>
  <sheetViews>
    <sheetView showGridLines="0" zoomScalePageLayoutView="0" workbookViewId="0" topLeftCell="A52">
      <selection activeCell="H12" sqref="H12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24" customHeight="1"/>
    <row r="4" ht="28.5" customHeight="1" thickBot="1"/>
    <row r="5" spans="1:8" ht="27" customHeight="1" thickBot="1">
      <c r="A5" s="17" t="s">
        <v>0</v>
      </c>
      <c r="B5" s="131" t="s">
        <v>37</v>
      </c>
      <c r="C5" s="132"/>
      <c r="D5" s="150"/>
      <c r="E5" s="18"/>
      <c r="F5" s="19" t="s">
        <v>1</v>
      </c>
      <c r="G5" s="151" t="s">
        <v>566</v>
      </c>
      <c r="H5" s="152"/>
    </row>
    <row r="6" spans="1:8" ht="25.5" customHeight="1" thickBot="1">
      <c r="A6" s="116" t="s">
        <v>18</v>
      </c>
      <c r="B6" s="117"/>
      <c r="C6" s="20" t="s">
        <v>565</v>
      </c>
      <c r="D6" s="118"/>
      <c r="E6" s="119"/>
      <c r="F6" s="22" t="s">
        <v>8</v>
      </c>
      <c r="G6" s="153" t="s">
        <v>71</v>
      </c>
      <c r="H6" s="153"/>
    </row>
    <row r="7" spans="1:8" ht="21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9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20.25" customHeight="1">
      <c r="A9" s="47">
        <v>40634</v>
      </c>
      <c r="B9" s="36" t="s">
        <v>25</v>
      </c>
      <c r="C9" s="35"/>
      <c r="D9" s="35"/>
      <c r="E9" s="35"/>
      <c r="F9" s="39"/>
      <c r="G9" s="40"/>
      <c r="H9" s="41">
        <f>Março!H113</f>
        <v>46344.42</v>
      </c>
      <c r="I9" s="27"/>
    </row>
    <row r="10" spans="1:9" ht="16.5" customHeight="1">
      <c r="A10" s="67" t="s">
        <v>742</v>
      </c>
      <c r="B10" s="2" t="s">
        <v>49</v>
      </c>
      <c r="C10" s="1"/>
      <c r="D10" s="1" t="s">
        <v>76</v>
      </c>
      <c r="E10" s="1" t="s">
        <v>38</v>
      </c>
      <c r="F10" s="42">
        <v>11200.04</v>
      </c>
      <c r="G10" s="43"/>
      <c r="H10" s="44"/>
      <c r="I10" s="37"/>
    </row>
    <row r="11" spans="1:9" ht="16.5" customHeight="1">
      <c r="A11" s="67" t="s">
        <v>742</v>
      </c>
      <c r="B11" s="68" t="s">
        <v>49</v>
      </c>
      <c r="C11" s="1"/>
      <c r="D11" s="69" t="s">
        <v>76</v>
      </c>
      <c r="E11" s="69" t="s">
        <v>38</v>
      </c>
      <c r="F11" s="42">
        <v>152379.92</v>
      </c>
      <c r="G11" s="43"/>
      <c r="H11" s="44">
        <v>209924.38</v>
      </c>
      <c r="I11" s="37"/>
    </row>
    <row r="12" spans="1:9" ht="12.75">
      <c r="A12" s="48" t="s">
        <v>360</v>
      </c>
      <c r="B12" s="2" t="s">
        <v>567</v>
      </c>
      <c r="C12" s="1" t="s">
        <v>169</v>
      </c>
      <c r="D12" s="1" t="s">
        <v>402</v>
      </c>
      <c r="E12" s="1" t="s">
        <v>568</v>
      </c>
      <c r="F12" s="42"/>
      <c r="G12" s="43">
        <v>400</v>
      </c>
      <c r="H12" s="44"/>
      <c r="I12" s="37"/>
    </row>
    <row r="13" spans="1:9" ht="12.75">
      <c r="A13" s="67" t="s">
        <v>440</v>
      </c>
      <c r="B13" s="68" t="s">
        <v>644</v>
      </c>
      <c r="C13" s="69" t="s">
        <v>645</v>
      </c>
      <c r="D13" s="69" t="s">
        <v>156</v>
      </c>
      <c r="E13" s="69" t="s">
        <v>646</v>
      </c>
      <c r="F13" s="42"/>
      <c r="G13" s="43">
        <v>280</v>
      </c>
      <c r="H13" s="44"/>
      <c r="I13" s="37"/>
    </row>
    <row r="14" spans="1:9" ht="12.75">
      <c r="A14" s="67" t="s">
        <v>445</v>
      </c>
      <c r="B14" s="68" t="s">
        <v>659</v>
      </c>
      <c r="C14" s="69" t="s">
        <v>660</v>
      </c>
      <c r="D14" s="69" t="s">
        <v>156</v>
      </c>
      <c r="E14" s="69" t="s">
        <v>661</v>
      </c>
      <c r="F14" s="42"/>
      <c r="G14" s="43">
        <v>4200</v>
      </c>
      <c r="H14" s="44"/>
      <c r="I14" s="37"/>
    </row>
    <row r="15" spans="1:9" ht="12.75">
      <c r="A15" s="67" t="s">
        <v>647</v>
      </c>
      <c r="B15" s="68" t="s">
        <v>644</v>
      </c>
      <c r="C15" s="69" t="s">
        <v>645</v>
      </c>
      <c r="D15" s="69" t="s">
        <v>156</v>
      </c>
      <c r="E15" s="69" t="s">
        <v>648</v>
      </c>
      <c r="F15" s="42"/>
      <c r="G15" s="43">
        <v>280</v>
      </c>
      <c r="H15" s="44"/>
      <c r="I15" s="37"/>
    </row>
    <row r="16" spans="1:9" ht="12.75">
      <c r="A16" s="67" t="s">
        <v>302</v>
      </c>
      <c r="B16" s="68" t="s">
        <v>649</v>
      </c>
      <c r="C16" s="69" t="s">
        <v>650</v>
      </c>
      <c r="D16" s="69" t="s">
        <v>156</v>
      </c>
      <c r="E16" s="69" t="s">
        <v>651</v>
      </c>
      <c r="F16" s="42"/>
      <c r="G16" s="43">
        <v>2547.8</v>
      </c>
      <c r="H16" s="44"/>
      <c r="I16" s="37"/>
    </row>
    <row r="17" spans="1:9" ht="12.75">
      <c r="A17" s="48" t="s">
        <v>302</v>
      </c>
      <c r="B17" s="2" t="s">
        <v>569</v>
      </c>
      <c r="C17" s="1" t="s">
        <v>570</v>
      </c>
      <c r="D17" s="1" t="s">
        <v>425</v>
      </c>
      <c r="E17" s="1" t="s">
        <v>571</v>
      </c>
      <c r="F17" s="42"/>
      <c r="G17" s="43">
        <v>264.7</v>
      </c>
      <c r="H17" s="44"/>
      <c r="I17" s="37"/>
    </row>
    <row r="18" spans="1:9" ht="12.75">
      <c r="A18" s="67" t="s">
        <v>308</v>
      </c>
      <c r="B18" s="68" t="s">
        <v>652</v>
      </c>
      <c r="C18" s="69" t="s">
        <v>653</v>
      </c>
      <c r="D18" s="69" t="s">
        <v>156</v>
      </c>
      <c r="E18" s="69" t="s">
        <v>654</v>
      </c>
      <c r="F18" s="42"/>
      <c r="G18" s="43">
        <v>100</v>
      </c>
      <c r="H18" s="44"/>
      <c r="I18" s="37"/>
    </row>
    <row r="19" spans="1:9" ht="12.75">
      <c r="A19" s="48" t="s">
        <v>463</v>
      </c>
      <c r="B19" s="2" t="s">
        <v>572</v>
      </c>
      <c r="C19" s="1" t="s">
        <v>159</v>
      </c>
      <c r="D19" s="1" t="s">
        <v>573</v>
      </c>
      <c r="E19" s="1" t="s">
        <v>574</v>
      </c>
      <c r="F19" s="42"/>
      <c r="G19" s="43">
        <v>448</v>
      </c>
      <c r="H19" s="44"/>
      <c r="I19" s="37"/>
    </row>
    <row r="20" spans="1:9" ht="12.75">
      <c r="A20" s="48" t="s">
        <v>310</v>
      </c>
      <c r="B20" s="2" t="s">
        <v>575</v>
      </c>
      <c r="C20" s="1" t="s">
        <v>113</v>
      </c>
      <c r="D20" s="1" t="s">
        <v>239</v>
      </c>
      <c r="E20" s="1" t="s">
        <v>476</v>
      </c>
      <c r="F20" s="42"/>
      <c r="G20" s="43">
        <v>668</v>
      </c>
      <c r="H20" s="44"/>
      <c r="I20" s="37"/>
    </row>
    <row r="21" spans="1:9" ht="12.75">
      <c r="A21" s="48" t="s">
        <v>310</v>
      </c>
      <c r="B21" s="2" t="s">
        <v>575</v>
      </c>
      <c r="C21" s="1" t="s">
        <v>113</v>
      </c>
      <c r="D21" s="1" t="s">
        <v>239</v>
      </c>
      <c r="E21" s="1" t="s">
        <v>431</v>
      </c>
      <c r="F21" s="42"/>
      <c r="G21" s="43">
        <v>238.5</v>
      </c>
      <c r="H21" s="44"/>
      <c r="I21" s="37"/>
    </row>
    <row r="22" spans="1:9" ht="12.75">
      <c r="A22" s="48" t="s">
        <v>235</v>
      </c>
      <c r="B22" s="2" t="s">
        <v>125</v>
      </c>
      <c r="C22" s="1" t="s">
        <v>126</v>
      </c>
      <c r="D22" s="1" t="s">
        <v>243</v>
      </c>
      <c r="E22" s="1" t="s">
        <v>576</v>
      </c>
      <c r="F22" s="42"/>
      <c r="G22" s="43">
        <v>2817.54</v>
      </c>
      <c r="H22" s="44"/>
      <c r="I22" s="37"/>
    </row>
    <row r="23" spans="1:9" ht="12.75">
      <c r="A23" s="67" t="s">
        <v>235</v>
      </c>
      <c r="B23" s="68" t="s">
        <v>644</v>
      </c>
      <c r="C23" s="69" t="s">
        <v>645</v>
      </c>
      <c r="D23" s="69" t="s">
        <v>156</v>
      </c>
      <c r="E23" s="69" t="s">
        <v>657</v>
      </c>
      <c r="F23" s="42"/>
      <c r="G23" s="43">
        <v>388.02</v>
      </c>
      <c r="H23" s="44"/>
      <c r="I23" s="37"/>
    </row>
    <row r="24" spans="1:9" ht="12.75">
      <c r="A24" s="67" t="s">
        <v>655</v>
      </c>
      <c r="B24" s="68" t="s">
        <v>644</v>
      </c>
      <c r="C24" s="69" t="s">
        <v>645</v>
      </c>
      <c r="D24" s="69" t="s">
        <v>156</v>
      </c>
      <c r="E24" s="69" t="s">
        <v>656</v>
      </c>
      <c r="F24" s="42"/>
      <c r="G24" s="43">
        <v>240</v>
      </c>
      <c r="H24" s="44"/>
      <c r="I24" s="37"/>
    </row>
    <row r="25" spans="1:9" ht="12.75">
      <c r="A25" s="48" t="s">
        <v>577</v>
      </c>
      <c r="B25" s="2" t="s">
        <v>478</v>
      </c>
      <c r="C25" s="1" t="s">
        <v>479</v>
      </c>
      <c r="D25" s="1" t="s">
        <v>578</v>
      </c>
      <c r="E25" s="1" t="s">
        <v>579</v>
      </c>
      <c r="F25" s="42"/>
      <c r="G25" s="43">
        <v>3246.75</v>
      </c>
      <c r="H25" s="44"/>
      <c r="I25" s="37" t="s">
        <v>47</v>
      </c>
    </row>
    <row r="26" spans="1:9" ht="12.75">
      <c r="A26" s="48" t="s">
        <v>577</v>
      </c>
      <c r="B26" s="2" t="s">
        <v>478</v>
      </c>
      <c r="C26" s="1" t="s">
        <v>479</v>
      </c>
      <c r="D26" s="1" t="s">
        <v>578</v>
      </c>
      <c r="E26" s="1" t="s">
        <v>579</v>
      </c>
      <c r="F26" s="42"/>
      <c r="G26" s="43">
        <v>3246</v>
      </c>
      <c r="H26" s="44"/>
      <c r="I26" s="37" t="s">
        <v>47</v>
      </c>
    </row>
    <row r="27" spans="1:9" ht="12.75">
      <c r="A27" s="48" t="s">
        <v>580</v>
      </c>
      <c r="B27" s="2" t="s">
        <v>567</v>
      </c>
      <c r="C27" s="1" t="s">
        <v>169</v>
      </c>
      <c r="D27" s="1" t="s">
        <v>402</v>
      </c>
      <c r="E27" s="1" t="s">
        <v>581</v>
      </c>
      <c r="F27" s="42"/>
      <c r="G27" s="43">
        <v>442.35</v>
      </c>
      <c r="H27" s="44"/>
      <c r="I27" s="37"/>
    </row>
    <row r="28" spans="1:9" ht="12.75">
      <c r="A28" s="48" t="s">
        <v>319</v>
      </c>
      <c r="B28" s="2" t="s">
        <v>582</v>
      </c>
      <c r="C28" s="1" t="s">
        <v>442</v>
      </c>
      <c r="D28" s="1" t="s">
        <v>573</v>
      </c>
      <c r="E28" s="1" t="s">
        <v>583</v>
      </c>
      <c r="F28" s="42"/>
      <c r="G28" s="43">
        <v>1379.55</v>
      </c>
      <c r="H28" s="44"/>
      <c r="I28" s="37"/>
    </row>
    <row r="29" spans="1:9" ht="12.75">
      <c r="A29" s="67" t="s">
        <v>319</v>
      </c>
      <c r="B29" s="68" t="s">
        <v>652</v>
      </c>
      <c r="C29" s="69" t="s">
        <v>653</v>
      </c>
      <c r="D29" s="69" t="s">
        <v>156</v>
      </c>
      <c r="E29" s="69" t="s">
        <v>658</v>
      </c>
      <c r="F29" s="42"/>
      <c r="G29" s="43">
        <v>600</v>
      </c>
      <c r="H29" s="44"/>
      <c r="I29" s="37"/>
    </row>
    <row r="30" spans="1:9" ht="12.75">
      <c r="A30" s="48" t="s">
        <v>522</v>
      </c>
      <c r="B30" s="2" t="s">
        <v>259</v>
      </c>
      <c r="C30" s="1" t="s">
        <v>260</v>
      </c>
      <c r="D30" s="1" t="s">
        <v>239</v>
      </c>
      <c r="E30" s="1" t="s">
        <v>584</v>
      </c>
      <c r="F30" s="42"/>
      <c r="G30" s="43">
        <v>228.42</v>
      </c>
      <c r="H30" s="44"/>
      <c r="I30" s="37"/>
    </row>
    <row r="31" spans="1:9" ht="12.75">
      <c r="A31" s="67" t="s">
        <v>662</v>
      </c>
      <c r="B31" s="68" t="s">
        <v>659</v>
      </c>
      <c r="C31" s="69" t="s">
        <v>660</v>
      </c>
      <c r="D31" s="69" t="s">
        <v>156</v>
      </c>
      <c r="E31" s="69" t="s">
        <v>663</v>
      </c>
      <c r="F31" s="42"/>
      <c r="G31" s="43">
        <v>4390</v>
      </c>
      <c r="H31" s="44"/>
      <c r="I31" s="37"/>
    </row>
    <row r="32" spans="1:9" ht="12.75">
      <c r="A32" s="67" t="s">
        <v>662</v>
      </c>
      <c r="B32" s="68" t="s">
        <v>659</v>
      </c>
      <c r="C32" s="69" t="s">
        <v>660</v>
      </c>
      <c r="D32" s="69" t="s">
        <v>156</v>
      </c>
      <c r="E32" s="69" t="s">
        <v>664</v>
      </c>
      <c r="F32" s="42"/>
      <c r="G32" s="43">
        <v>5000</v>
      </c>
      <c r="H32" s="44"/>
      <c r="I32" s="37"/>
    </row>
    <row r="33" spans="1:9" ht="22.5" customHeight="1">
      <c r="A33" s="48" t="s">
        <v>528</v>
      </c>
      <c r="B33" s="2" t="s">
        <v>585</v>
      </c>
      <c r="C33" s="1" t="s">
        <v>358</v>
      </c>
      <c r="D33" s="1" t="s">
        <v>156</v>
      </c>
      <c r="E33" s="1" t="s">
        <v>325</v>
      </c>
      <c r="F33" s="42"/>
      <c r="G33" s="43">
        <v>195.4</v>
      </c>
      <c r="H33" s="44"/>
      <c r="I33" s="37"/>
    </row>
    <row r="34" spans="1:9" ht="15" customHeight="1">
      <c r="A34" s="48" t="s">
        <v>586</v>
      </c>
      <c r="B34" s="2" t="s">
        <v>575</v>
      </c>
      <c r="C34" s="1" t="s">
        <v>411</v>
      </c>
      <c r="D34" s="1" t="s">
        <v>573</v>
      </c>
      <c r="E34" s="1" t="s">
        <v>587</v>
      </c>
      <c r="F34" s="42"/>
      <c r="G34" s="43">
        <v>342</v>
      </c>
      <c r="H34" s="44"/>
      <c r="I34" s="37"/>
    </row>
    <row r="35" spans="1:9" ht="16.5" customHeight="1">
      <c r="A35" s="48" t="s">
        <v>586</v>
      </c>
      <c r="B35" s="2" t="s">
        <v>588</v>
      </c>
      <c r="C35" s="1" t="s">
        <v>589</v>
      </c>
      <c r="D35" s="1" t="s">
        <v>573</v>
      </c>
      <c r="E35" s="1" t="s">
        <v>590</v>
      </c>
      <c r="F35" s="42"/>
      <c r="G35" s="43">
        <v>1457.1</v>
      </c>
      <c r="H35" s="44"/>
      <c r="I35" s="37"/>
    </row>
    <row r="36" spans="1:9" ht="16.5" customHeight="1">
      <c r="A36" s="48" t="s">
        <v>586</v>
      </c>
      <c r="B36" s="2" t="s">
        <v>591</v>
      </c>
      <c r="C36" s="1" t="s">
        <v>592</v>
      </c>
      <c r="D36" s="1" t="s">
        <v>593</v>
      </c>
      <c r="E36" s="1" t="s">
        <v>594</v>
      </c>
      <c r="F36" s="42"/>
      <c r="G36" s="43">
        <v>2830.56</v>
      </c>
      <c r="H36" s="44"/>
      <c r="I36" s="37"/>
    </row>
    <row r="37" spans="1:9" ht="17.25" customHeight="1">
      <c r="A37" s="48" t="s">
        <v>539</v>
      </c>
      <c r="B37" s="2" t="s">
        <v>572</v>
      </c>
      <c r="C37" s="1" t="s">
        <v>159</v>
      </c>
      <c r="D37" s="1" t="s">
        <v>573</v>
      </c>
      <c r="E37" s="1" t="s">
        <v>595</v>
      </c>
      <c r="F37" s="42"/>
      <c r="G37" s="43">
        <v>1954.6</v>
      </c>
      <c r="H37" s="44"/>
      <c r="I37" s="37"/>
    </row>
    <row r="38" spans="1:9" ht="16.5" customHeight="1">
      <c r="A38" s="48" t="s">
        <v>596</v>
      </c>
      <c r="B38" s="2" t="s">
        <v>597</v>
      </c>
      <c r="C38" s="1" t="s">
        <v>117</v>
      </c>
      <c r="D38" s="1" t="s">
        <v>599</v>
      </c>
      <c r="E38" s="1" t="s">
        <v>598</v>
      </c>
      <c r="F38" s="42"/>
      <c r="G38" s="43">
        <v>215.2</v>
      </c>
      <c r="H38" s="44"/>
      <c r="I38" s="37"/>
    </row>
    <row r="39" spans="1:9" ht="15.75" customHeight="1">
      <c r="A39" s="48" t="s">
        <v>541</v>
      </c>
      <c r="B39" s="2" t="s">
        <v>259</v>
      </c>
      <c r="C39" s="1" t="s">
        <v>260</v>
      </c>
      <c r="D39" s="1" t="s">
        <v>239</v>
      </c>
      <c r="E39" s="69" t="s">
        <v>600</v>
      </c>
      <c r="F39" s="42"/>
      <c r="G39" s="43">
        <v>1554.88</v>
      </c>
      <c r="H39" s="44"/>
      <c r="I39" s="88" t="s">
        <v>601</v>
      </c>
    </row>
    <row r="40" spans="1:9" ht="17.25" customHeight="1">
      <c r="A40" s="67" t="s">
        <v>541</v>
      </c>
      <c r="B40" s="68" t="s">
        <v>602</v>
      </c>
      <c r="C40" s="69" t="s">
        <v>131</v>
      </c>
      <c r="D40" s="69" t="s">
        <v>573</v>
      </c>
      <c r="E40" s="69" t="s">
        <v>603</v>
      </c>
      <c r="F40" s="42"/>
      <c r="G40" s="43">
        <v>1031.08</v>
      </c>
      <c r="H40" s="44"/>
      <c r="I40" s="37">
        <v>741861</v>
      </c>
    </row>
    <row r="41" spans="1:9" ht="17.25" customHeight="1">
      <c r="A41" s="67" t="s">
        <v>545</v>
      </c>
      <c r="B41" s="68" t="s">
        <v>604</v>
      </c>
      <c r="C41" s="69" t="s">
        <v>84</v>
      </c>
      <c r="D41" s="69" t="s">
        <v>239</v>
      </c>
      <c r="E41" s="69" t="s">
        <v>605</v>
      </c>
      <c r="F41" s="42"/>
      <c r="G41" s="43">
        <v>2436</v>
      </c>
      <c r="H41" s="44"/>
      <c r="I41" s="37"/>
    </row>
    <row r="42" spans="1:9" ht="16.5" customHeight="1">
      <c r="A42" s="67" t="s">
        <v>545</v>
      </c>
      <c r="B42" s="68" t="s">
        <v>119</v>
      </c>
      <c r="C42" s="69" t="s">
        <v>88</v>
      </c>
      <c r="D42" s="69" t="s">
        <v>402</v>
      </c>
      <c r="E42" s="69" t="s">
        <v>606</v>
      </c>
      <c r="F42" s="42"/>
      <c r="G42" s="43">
        <v>440</v>
      </c>
      <c r="H42" s="44"/>
      <c r="I42" s="37"/>
    </row>
    <row r="43" spans="1:9" ht="16.5" customHeight="1">
      <c r="A43" s="67" t="s">
        <v>607</v>
      </c>
      <c r="B43" s="68" t="s">
        <v>608</v>
      </c>
      <c r="C43" s="69" t="s">
        <v>378</v>
      </c>
      <c r="D43" s="69" t="s">
        <v>593</v>
      </c>
      <c r="E43" s="69" t="s">
        <v>609</v>
      </c>
      <c r="F43" s="42"/>
      <c r="G43" s="43">
        <v>6308</v>
      </c>
      <c r="H43" s="44"/>
      <c r="I43" s="37"/>
    </row>
    <row r="44" spans="1:9" ht="16.5" customHeight="1">
      <c r="A44" s="67" t="s">
        <v>610</v>
      </c>
      <c r="B44" s="68" t="s">
        <v>611</v>
      </c>
      <c r="C44" s="69" t="s">
        <v>450</v>
      </c>
      <c r="D44" s="69" t="s">
        <v>573</v>
      </c>
      <c r="E44" s="69" t="s">
        <v>612</v>
      </c>
      <c r="F44" s="42"/>
      <c r="G44" s="43">
        <v>576</v>
      </c>
      <c r="H44" s="44"/>
      <c r="I44" s="37"/>
    </row>
    <row r="45" spans="1:9" ht="16.5" customHeight="1">
      <c r="A45" s="67" t="s">
        <v>610</v>
      </c>
      <c r="B45" s="68" t="s">
        <v>613</v>
      </c>
      <c r="C45" s="69" t="s">
        <v>370</v>
      </c>
      <c r="D45" s="69" t="s">
        <v>593</v>
      </c>
      <c r="E45" s="69" t="s">
        <v>614</v>
      </c>
      <c r="F45" s="42"/>
      <c r="G45" s="43">
        <v>1295.03</v>
      </c>
      <c r="H45" s="44"/>
      <c r="I45" s="37"/>
    </row>
    <row r="46" spans="1:9" ht="16.5" customHeight="1">
      <c r="A46" s="67" t="s">
        <v>610</v>
      </c>
      <c r="B46" s="68" t="s">
        <v>259</v>
      </c>
      <c r="C46" s="69" t="s">
        <v>260</v>
      </c>
      <c r="D46" s="69" t="s">
        <v>239</v>
      </c>
      <c r="E46" s="69" t="s">
        <v>615</v>
      </c>
      <c r="F46" s="42"/>
      <c r="G46" s="43">
        <v>454.75</v>
      </c>
      <c r="H46" s="44"/>
      <c r="I46" s="37"/>
    </row>
    <row r="47" spans="1:9" ht="17.25" customHeight="1">
      <c r="A47" s="67" t="s">
        <v>610</v>
      </c>
      <c r="B47" s="68" t="s">
        <v>91</v>
      </c>
      <c r="C47" s="69" t="s">
        <v>92</v>
      </c>
      <c r="D47" s="69" t="s">
        <v>573</v>
      </c>
      <c r="E47" s="69" t="s">
        <v>616</v>
      </c>
      <c r="F47" s="42"/>
      <c r="G47" s="43">
        <v>719.7</v>
      </c>
      <c r="H47" s="44"/>
      <c r="I47" s="37"/>
    </row>
    <row r="48" spans="1:9" ht="18" customHeight="1">
      <c r="A48" s="67" t="s">
        <v>610</v>
      </c>
      <c r="B48" s="68" t="s">
        <v>575</v>
      </c>
      <c r="C48" s="69" t="s">
        <v>113</v>
      </c>
      <c r="D48" s="69" t="s">
        <v>573</v>
      </c>
      <c r="E48" s="69" t="s">
        <v>617</v>
      </c>
      <c r="F48" s="42"/>
      <c r="G48" s="43">
        <v>1126</v>
      </c>
      <c r="H48" s="44"/>
      <c r="I48" s="37"/>
    </row>
    <row r="49" spans="1:9" ht="16.5" customHeight="1">
      <c r="A49" s="67" t="s">
        <v>553</v>
      </c>
      <c r="B49" s="68" t="s">
        <v>91</v>
      </c>
      <c r="C49" s="69" t="s">
        <v>92</v>
      </c>
      <c r="D49" s="69" t="s">
        <v>573</v>
      </c>
      <c r="E49" s="69" t="s">
        <v>618</v>
      </c>
      <c r="F49" s="42"/>
      <c r="G49" s="43">
        <v>505.8</v>
      </c>
      <c r="H49" s="44"/>
      <c r="I49" s="37"/>
    </row>
    <row r="50" spans="1:9" ht="18" customHeight="1">
      <c r="A50" s="67" t="s">
        <v>368</v>
      </c>
      <c r="B50" s="68" t="s">
        <v>611</v>
      </c>
      <c r="C50" s="69" t="s">
        <v>450</v>
      </c>
      <c r="D50" s="69" t="s">
        <v>573</v>
      </c>
      <c r="E50" s="69" t="s">
        <v>619</v>
      </c>
      <c r="F50" s="42"/>
      <c r="G50" s="43">
        <v>697.8</v>
      </c>
      <c r="H50" s="44"/>
      <c r="I50" s="37"/>
    </row>
    <row r="51" spans="1:9" ht="18" customHeight="1">
      <c r="A51" s="82" t="s">
        <v>548</v>
      </c>
      <c r="B51" s="83" t="s">
        <v>620</v>
      </c>
      <c r="C51" s="84" t="s">
        <v>347</v>
      </c>
      <c r="D51" s="84" t="s">
        <v>156</v>
      </c>
      <c r="E51" s="84" t="s">
        <v>621</v>
      </c>
      <c r="F51" s="63"/>
      <c r="G51" s="64">
        <v>280</v>
      </c>
      <c r="H51" s="44"/>
      <c r="I51" s="65"/>
    </row>
    <row r="52" spans="1:9" ht="17.25" customHeight="1">
      <c r="A52" s="82" t="s">
        <v>622</v>
      </c>
      <c r="B52" s="83" t="s">
        <v>91</v>
      </c>
      <c r="C52" s="84" t="s">
        <v>623</v>
      </c>
      <c r="D52" s="84" t="s">
        <v>239</v>
      </c>
      <c r="E52" s="84" t="s">
        <v>624</v>
      </c>
      <c r="F52" s="63"/>
      <c r="G52" s="64">
        <v>905</v>
      </c>
      <c r="H52" s="44"/>
      <c r="I52" s="65"/>
    </row>
    <row r="53" spans="1:9" ht="18" customHeight="1">
      <c r="A53" s="82" t="s">
        <v>622</v>
      </c>
      <c r="B53" s="83" t="s">
        <v>575</v>
      </c>
      <c r="C53" s="84" t="s">
        <v>113</v>
      </c>
      <c r="D53" s="84" t="s">
        <v>239</v>
      </c>
      <c r="E53" s="84" t="s">
        <v>625</v>
      </c>
      <c r="F53" s="63"/>
      <c r="G53" s="64">
        <v>441.6</v>
      </c>
      <c r="H53" s="44"/>
      <c r="I53" s="65"/>
    </row>
    <row r="54" spans="1:9" ht="18.75" customHeight="1">
      <c r="A54" s="82" t="s">
        <v>622</v>
      </c>
      <c r="B54" s="83" t="s">
        <v>582</v>
      </c>
      <c r="C54" s="84" t="s">
        <v>442</v>
      </c>
      <c r="D54" s="84" t="s">
        <v>573</v>
      </c>
      <c r="E54" s="84" t="s">
        <v>626</v>
      </c>
      <c r="F54" s="63"/>
      <c r="G54" s="64">
        <v>1234.99</v>
      </c>
      <c r="H54" s="44"/>
      <c r="I54" s="65"/>
    </row>
    <row r="55" spans="1:9" ht="16.5" customHeight="1">
      <c r="A55" s="82" t="s">
        <v>622</v>
      </c>
      <c r="B55" s="83" t="s">
        <v>627</v>
      </c>
      <c r="C55" s="84" t="s">
        <v>628</v>
      </c>
      <c r="D55" s="84" t="s">
        <v>573</v>
      </c>
      <c r="E55" s="84" t="s">
        <v>629</v>
      </c>
      <c r="F55" s="63"/>
      <c r="G55" s="64">
        <v>639.5</v>
      </c>
      <c r="H55" s="44"/>
      <c r="I55" s="65"/>
    </row>
    <row r="56" spans="1:9" ht="17.25" customHeight="1">
      <c r="A56" s="82" t="s">
        <v>622</v>
      </c>
      <c r="B56" s="83" t="s">
        <v>259</v>
      </c>
      <c r="C56" s="84" t="s">
        <v>260</v>
      </c>
      <c r="D56" s="84" t="s">
        <v>239</v>
      </c>
      <c r="E56" s="84" t="s">
        <v>630</v>
      </c>
      <c r="F56" s="63"/>
      <c r="G56" s="64">
        <v>1170</v>
      </c>
      <c r="H56" s="44"/>
      <c r="I56" s="65"/>
    </row>
    <row r="57" spans="1:9" ht="15.75" customHeight="1">
      <c r="A57" s="82" t="s">
        <v>622</v>
      </c>
      <c r="B57" s="83" t="s">
        <v>435</v>
      </c>
      <c r="C57" s="84" t="s">
        <v>436</v>
      </c>
      <c r="D57" s="84" t="s">
        <v>239</v>
      </c>
      <c r="E57" s="84" t="s">
        <v>631</v>
      </c>
      <c r="F57" s="63"/>
      <c r="G57" s="64">
        <v>906.5</v>
      </c>
      <c r="H57" s="44"/>
      <c r="I57" s="65"/>
    </row>
    <row r="58" spans="1:9" ht="15.75" customHeight="1">
      <c r="A58" s="82" t="s">
        <v>632</v>
      </c>
      <c r="B58" s="83" t="s">
        <v>582</v>
      </c>
      <c r="C58" s="84" t="s">
        <v>442</v>
      </c>
      <c r="D58" s="84" t="s">
        <v>573</v>
      </c>
      <c r="E58" s="84" t="s">
        <v>633</v>
      </c>
      <c r="F58" s="63"/>
      <c r="G58" s="64">
        <v>1839.4</v>
      </c>
      <c r="H58" s="44"/>
      <c r="I58" s="65"/>
    </row>
    <row r="59" spans="1:9" ht="17.25" customHeight="1">
      <c r="A59" s="82" t="s">
        <v>634</v>
      </c>
      <c r="B59" s="83" t="s">
        <v>582</v>
      </c>
      <c r="C59" s="84" t="s">
        <v>442</v>
      </c>
      <c r="D59" s="84" t="s">
        <v>573</v>
      </c>
      <c r="E59" s="84" t="s">
        <v>635</v>
      </c>
      <c r="F59" s="63"/>
      <c r="G59" s="64">
        <v>734.4</v>
      </c>
      <c r="H59" s="44"/>
      <c r="I59" s="65"/>
    </row>
    <row r="60" spans="1:9" ht="15.75" customHeight="1">
      <c r="A60" s="82" t="s">
        <v>636</v>
      </c>
      <c r="B60" s="83" t="s">
        <v>649</v>
      </c>
      <c r="C60" s="84" t="s">
        <v>650</v>
      </c>
      <c r="D60" s="84" t="s">
        <v>156</v>
      </c>
      <c r="E60" s="84" t="s">
        <v>665</v>
      </c>
      <c r="F60" s="63"/>
      <c r="G60" s="64">
        <v>6000</v>
      </c>
      <c r="H60" s="44"/>
      <c r="I60" s="65"/>
    </row>
    <row r="61" spans="1:9" ht="12.75">
      <c r="A61" s="82" t="s">
        <v>636</v>
      </c>
      <c r="B61" s="83" t="s">
        <v>649</v>
      </c>
      <c r="C61" s="84" t="s">
        <v>650</v>
      </c>
      <c r="D61" s="84" t="s">
        <v>156</v>
      </c>
      <c r="E61" s="84" t="s">
        <v>666</v>
      </c>
      <c r="F61" s="63"/>
      <c r="G61" s="64">
        <v>9760</v>
      </c>
      <c r="H61" s="44"/>
      <c r="I61" s="65"/>
    </row>
    <row r="62" spans="1:9" ht="12.75">
      <c r="A62" s="82" t="s">
        <v>636</v>
      </c>
      <c r="B62" s="83" t="s">
        <v>637</v>
      </c>
      <c r="C62" s="84"/>
      <c r="D62" s="84" t="s">
        <v>40</v>
      </c>
      <c r="E62" s="84" t="s">
        <v>38</v>
      </c>
      <c r="F62" s="63"/>
      <c r="G62" s="64">
        <v>1640.49</v>
      </c>
      <c r="H62" s="44"/>
      <c r="I62" s="65"/>
    </row>
    <row r="63" spans="1:9" ht="12.75">
      <c r="A63" s="82" t="s">
        <v>636</v>
      </c>
      <c r="B63" s="83" t="s">
        <v>638</v>
      </c>
      <c r="C63" s="62"/>
      <c r="D63" s="84" t="s">
        <v>40</v>
      </c>
      <c r="E63" s="84" t="s">
        <v>38</v>
      </c>
      <c r="F63" s="63"/>
      <c r="G63" s="64">
        <v>795.48</v>
      </c>
      <c r="H63" s="44"/>
      <c r="I63" s="65"/>
    </row>
    <row r="64" spans="1:9" ht="13.5" thickBot="1">
      <c r="A64" s="82" t="s">
        <v>636</v>
      </c>
      <c r="B64" s="89" t="s">
        <v>638</v>
      </c>
      <c r="C64" s="4"/>
      <c r="D64" s="90" t="s">
        <v>40</v>
      </c>
      <c r="E64" s="90" t="s">
        <v>38</v>
      </c>
      <c r="F64" s="45"/>
      <c r="G64" s="46">
        <v>279.17</v>
      </c>
      <c r="H64" s="66"/>
      <c r="I64" s="38"/>
    </row>
    <row r="65" spans="1:8" ht="12.75" customHeight="1">
      <c r="A65" s="120" t="s">
        <v>12</v>
      </c>
      <c r="B65" s="123" t="s">
        <v>10</v>
      </c>
      <c r="C65" s="123" t="s">
        <v>10</v>
      </c>
      <c r="D65" s="125" t="s">
        <v>31</v>
      </c>
      <c r="E65" s="126"/>
      <c r="F65" s="29">
        <f>SUM(F9:F64)</f>
        <v>163579.96000000002</v>
      </c>
      <c r="G65" s="30">
        <f>SUM(G9:G64)</f>
        <v>82172.05999999998</v>
      </c>
      <c r="H65" s="56">
        <f>F65-G65+H9</f>
        <v>127752.32000000004</v>
      </c>
    </row>
    <row r="66" spans="1:8" ht="26.25" thickBot="1">
      <c r="A66" s="121"/>
      <c r="B66" s="124"/>
      <c r="C66" s="124"/>
      <c r="D66" s="127"/>
      <c r="E66" s="128"/>
      <c r="F66" s="28" t="s">
        <v>27</v>
      </c>
      <c r="G66" s="31" t="s">
        <v>28</v>
      </c>
      <c r="H66" s="32" t="s">
        <v>11</v>
      </c>
    </row>
    <row r="67" spans="1:8" ht="13.5" thickBot="1">
      <c r="A67" s="12"/>
      <c r="B67" s="12"/>
      <c r="C67" s="12"/>
      <c r="D67" s="12"/>
      <c r="E67" s="12"/>
      <c r="F67" s="12"/>
      <c r="G67" s="12"/>
      <c r="H67" s="12"/>
    </row>
    <row r="68" spans="1:8" ht="13.5" thickBot="1">
      <c r="A68" s="147" t="s">
        <v>13</v>
      </c>
      <c r="B68" s="147"/>
      <c r="C68" s="12"/>
      <c r="F68" s="148" t="s">
        <v>23</v>
      </c>
      <c r="G68" s="149"/>
      <c r="H68" s="60">
        <f>H65+B80</f>
        <v>127752.32000000004</v>
      </c>
    </row>
    <row r="69" spans="1:8" ht="12.75">
      <c r="A69" s="23" t="s">
        <v>14</v>
      </c>
      <c r="B69" s="51">
        <f>Fevereiro!B85</f>
        <v>0</v>
      </c>
      <c r="C69" s="12"/>
      <c r="D69" s="12"/>
      <c r="E69" s="12"/>
      <c r="F69" s="12"/>
      <c r="G69" s="12"/>
      <c r="H69" s="12"/>
    </row>
    <row r="70" spans="1:8" ht="12.75">
      <c r="A70" s="139" t="s">
        <v>30</v>
      </c>
      <c r="B70" s="140"/>
      <c r="H70" s="12"/>
    </row>
    <row r="71" spans="1:8" ht="12.75">
      <c r="A71" s="24" t="s">
        <v>15</v>
      </c>
      <c r="B71" s="24" t="s">
        <v>5</v>
      </c>
      <c r="H71" s="12"/>
    </row>
    <row r="72" spans="1:8" ht="12.75">
      <c r="A72" s="1"/>
      <c r="B72" s="57"/>
      <c r="E72" s="163" t="s">
        <v>34</v>
      </c>
      <c r="F72" s="122"/>
      <c r="G72" s="122"/>
      <c r="H72" s="122"/>
    </row>
    <row r="73" spans="1:8" ht="12.75">
      <c r="A73" s="1"/>
      <c r="B73" s="58"/>
      <c r="H73" s="12"/>
    </row>
    <row r="74" spans="1:8" ht="13.5" thickBot="1">
      <c r="A74" s="1"/>
      <c r="B74" s="58"/>
      <c r="H74" s="12"/>
    </row>
    <row r="75" spans="1:8" ht="13.5" thickBot="1">
      <c r="A75" s="1"/>
      <c r="B75" s="58"/>
      <c r="D75" s="7" t="s">
        <v>0</v>
      </c>
      <c r="E75" s="142" t="str">
        <f>B5</f>
        <v>SANTA CASA DE MISERICÓRDIA DE TAQUARITUBA</v>
      </c>
      <c r="F75" s="143"/>
      <c r="G75" s="143"/>
      <c r="H75" s="144"/>
    </row>
    <row r="76" spans="1:8" ht="12.75">
      <c r="A76" s="1"/>
      <c r="B76" s="58"/>
      <c r="D76" s="8"/>
      <c r="E76" s="9"/>
      <c r="F76" s="9"/>
      <c r="G76" s="9"/>
      <c r="H76" s="10"/>
    </row>
    <row r="77" spans="1:8" ht="12.75">
      <c r="A77" s="1"/>
      <c r="B77" s="57"/>
      <c r="D77" s="11"/>
      <c r="E77" s="12"/>
      <c r="F77" s="12"/>
      <c r="G77" s="12"/>
      <c r="H77" s="13"/>
    </row>
    <row r="78" spans="1:8" ht="12.75">
      <c r="A78" s="1"/>
      <c r="B78" s="57"/>
      <c r="D78" s="14" t="s">
        <v>17</v>
      </c>
      <c r="E78" s="12"/>
      <c r="F78" s="12"/>
      <c r="G78" s="12"/>
      <c r="H78" s="13"/>
    </row>
    <row r="79" spans="1:8" ht="12.75">
      <c r="A79" s="1"/>
      <c r="B79" s="57"/>
      <c r="D79" s="11"/>
      <c r="E79" s="158" t="s">
        <v>52</v>
      </c>
      <c r="F79" s="158"/>
      <c r="G79" s="158"/>
      <c r="H79" s="21"/>
    </row>
    <row r="80" spans="1:8" ht="13.5" thickBot="1">
      <c r="A80" s="25" t="s">
        <v>9</v>
      </c>
      <c r="B80" s="59">
        <f>SUM(B72:B79)</f>
        <v>0</v>
      </c>
      <c r="D80" s="15"/>
      <c r="E80" s="135" t="s">
        <v>16</v>
      </c>
      <c r="F80" s="135"/>
      <c r="G80" s="135"/>
      <c r="H80" s="26"/>
    </row>
    <row r="81" ht="12.75">
      <c r="H81" s="12"/>
    </row>
  </sheetData>
  <sheetProtection selectLockedCells="1"/>
  <mergeCells count="18">
    <mergeCell ref="E80:G80"/>
    <mergeCell ref="A68:B68"/>
    <mergeCell ref="F68:G68"/>
    <mergeCell ref="A70:B70"/>
    <mergeCell ref="E72:H72"/>
    <mergeCell ref="A65:A66"/>
    <mergeCell ref="B65:B66"/>
    <mergeCell ref="C65:C66"/>
    <mergeCell ref="D65:E66"/>
    <mergeCell ref="E75:H75"/>
    <mergeCell ref="E79:G79"/>
    <mergeCell ref="B5:D5"/>
    <mergeCell ref="G5:H5"/>
    <mergeCell ref="A6:B6"/>
    <mergeCell ref="D6:E6"/>
    <mergeCell ref="G6:H6"/>
    <mergeCell ref="A7:E7"/>
    <mergeCell ref="G7:H7"/>
  </mergeCells>
  <conditionalFormatting sqref="H49:H52 H54 H56:H58 H20:H23 H26:H29 H34:H47 H10:H11 H13:H14">
    <cfRule type="cellIs" priority="1" dxfId="0" operator="equal" stopIfTrue="1">
      <formula>H9</formula>
    </cfRule>
  </conditionalFormatting>
  <conditionalFormatting sqref="H64">
    <cfRule type="cellIs" priority="9" dxfId="0" operator="equal" stopIfTrue="1">
      <formula>Abril!#REF!</formula>
    </cfRule>
  </conditionalFormatting>
  <conditionalFormatting sqref="H17:H18">
    <cfRule type="cellIs" priority="43" dxfId="0" operator="equal" stopIfTrue="1">
      <formula>H12</formula>
    </cfRule>
  </conditionalFormatting>
  <conditionalFormatting sqref="H48">
    <cfRule type="cellIs" priority="207" dxfId="0" operator="equal" stopIfTrue="1">
      <formula>H43</formula>
    </cfRule>
  </conditionalFormatting>
  <conditionalFormatting sqref="H63">
    <cfRule type="cellIs" priority="209" dxfId="0" operator="equal" stopIfTrue="1">
      <formula>H50</formula>
    </cfRule>
  </conditionalFormatting>
  <conditionalFormatting sqref="H55">
    <cfRule type="cellIs" priority="211" dxfId="0" operator="equal" stopIfTrue="1">
      <formula>H50</formula>
    </cfRule>
  </conditionalFormatting>
  <conditionalFormatting sqref="H53 H25 H15 H33 H59:H60 H62">
    <cfRule type="cellIs" priority="213" dxfId="0" operator="equal" stopIfTrue="1">
      <formula>H12</formula>
    </cfRule>
  </conditionalFormatting>
  <conditionalFormatting sqref="H16 H61">
    <cfRule type="cellIs" priority="218" dxfId="0" operator="equal" stopIfTrue="1">
      <formula>H12</formula>
    </cfRule>
  </conditionalFormatting>
  <conditionalFormatting sqref="H19 H24 H30:H32 H12">
    <cfRule type="cellIs" priority="220" dxfId="0" operator="equal" stopIfTrue="1">
      <formula>H10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45"/>
  <sheetViews>
    <sheetView showGridLines="0" zoomScalePageLayoutView="0" workbookViewId="0" topLeftCell="A94">
      <selection activeCell="H118" sqref="H11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8.75" customHeight="1"/>
    <row r="2" ht="8.25" customHeight="1"/>
    <row r="3" ht="17.25" customHeight="1"/>
    <row r="4" ht="13.5" thickBot="1"/>
    <row r="5" spans="1:8" ht="18" customHeight="1" thickBot="1">
      <c r="A5" s="17" t="s">
        <v>0</v>
      </c>
      <c r="B5" s="131" t="s">
        <v>37</v>
      </c>
      <c r="C5" s="132"/>
      <c r="D5" s="150"/>
      <c r="E5" s="18"/>
      <c r="F5" s="19" t="s">
        <v>1</v>
      </c>
      <c r="G5" s="161" t="s">
        <v>77</v>
      </c>
      <c r="H5" s="152"/>
    </row>
    <row r="6" spans="1:8" ht="18" customHeight="1" thickBot="1">
      <c r="A6" s="116" t="s">
        <v>18</v>
      </c>
      <c r="B6" s="117"/>
      <c r="C6" s="80" t="s">
        <v>62</v>
      </c>
      <c r="D6" s="118"/>
      <c r="E6" s="119"/>
      <c r="F6" s="22" t="s">
        <v>8</v>
      </c>
      <c r="G6" s="162" t="s">
        <v>71</v>
      </c>
      <c r="H6" s="153"/>
    </row>
    <row r="7" spans="1:8" ht="18.7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0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7.25" customHeight="1">
      <c r="A9" s="47">
        <v>40664</v>
      </c>
      <c r="B9" s="36" t="s">
        <v>25</v>
      </c>
      <c r="C9" s="35"/>
      <c r="D9" s="35"/>
      <c r="E9" s="35"/>
      <c r="F9" s="39"/>
      <c r="G9" s="40"/>
      <c r="H9" s="41">
        <f>Abril!H65</f>
        <v>127752.32000000004</v>
      </c>
      <c r="I9" s="27"/>
    </row>
    <row r="10" spans="1:9" ht="19.5" customHeight="1">
      <c r="A10" s="67" t="s">
        <v>667</v>
      </c>
      <c r="B10" s="68" t="s">
        <v>49</v>
      </c>
      <c r="C10" s="1"/>
      <c r="D10" s="69" t="s">
        <v>76</v>
      </c>
      <c r="E10" s="69" t="s">
        <v>38</v>
      </c>
      <c r="F10" s="42">
        <v>163579.96</v>
      </c>
      <c r="G10" s="43"/>
      <c r="H10" s="44">
        <v>291332.28</v>
      </c>
      <c r="I10" s="37"/>
    </row>
    <row r="11" spans="1:9" ht="14.25" customHeight="1">
      <c r="A11" s="67" t="s">
        <v>586</v>
      </c>
      <c r="B11" s="68" t="s">
        <v>125</v>
      </c>
      <c r="C11" s="69" t="s">
        <v>126</v>
      </c>
      <c r="D11" s="69" t="s">
        <v>243</v>
      </c>
      <c r="E11" s="69" t="s">
        <v>668</v>
      </c>
      <c r="F11" s="42"/>
      <c r="G11" s="43">
        <v>324</v>
      </c>
      <c r="H11" s="44"/>
      <c r="I11" s="37"/>
    </row>
    <row r="12" spans="1:9" ht="14.25" customHeight="1">
      <c r="A12" s="67" t="s">
        <v>610</v>
      </c>
      <c r="B12" s="68" t="s">
        <v>669</v>
      </c>
      <c r="C12" s="69" t="s">
        <v>113</v>
      </c>
      <c r="D12" s="69" t="s">
        <v>132</v>
      </c>
      <c r="E12" s="69" t="s">
        <v>617</v>
      </c>
      <c r="F12" s="42"/>
      <c r="G12" s="43">
        <v>563</v>
      </c>
      <c r="H12" s="44"/>
      <c r="I12" s="37"/>
    </row>
    <row r="13" spans="1:9" ht="15" customHeight="1">
      <c r="A13" s="67" t="s">
        <v>548</v>
      </c>
      <c r="B13" s="68" t="s">
        <v>99</v>
      </c>
      <c r="C13" s="69" t="s">
        <v>260</v>
      </c>
      <c r="D13" s="69" t="s">
        <v>239</v>
      </c>
      <c r="E13" s="69" t="s">
        <v>670</v>
      </c>
      <c r="F13" s="42"/>
      <c r="G13" s="43">
        <v>881.28</v>
      </c>
      <c r="H13" s="44"/>
      <c r="I13" s="37"/>
    </row>
    <row r="14" spans="1:9" ht="14.25" customHeight="1">
      <c r="A14" s="67" t="s">
        <v>622</v>
      </c>
      <c r="B14" s="68" t="s">
        <v>671</v>
      </c>
      <c r="C14" s="69" t="s">
        <v>224</v>
      </c>
      <c r="D14" s="69" t="s">
        <v>672</v>
      </c>
      <c r="E14" s="69" t="s">
        <v>673</v>
      </c>
      <c r="F14" s="42"/>
      <c r="G14" s="43">
        <v>1100</v>
      </c>
      <c r="H14" s="44"/>
      <c r="I14" s="37"/>
    </row>
    <row r="15" spans="1:9" ht="14.25" customHeight="1">
      <c r="A15" s="67" t="s">
        <v>622</v>
      </c>
      <c r="B15" s="68" t="s">
        <v>674</v>
      </c>
      <c r="C15" s="69" t="s">
        <v>117</v>
      </c>
      <c r="D15" s="69" t="s">
        <v>97</v>
      </c>
      <c r="E15" s="69" t="s">
        <v>675</v>
      </c>
      <c r="F15" s="42"/>
      <c r="G15" s="43">
        <v>506</v>
      </c>
      <c r="H15" s="44"/>
      <c r="I15" s="37"/>
    </row>
    <row r="16" spans="1:9" ht="14.25" customHeight="1">
      <c r="A16" s="67" t="s">
        <v>622</v>
      </c>
      <c r="B16" s="68" t="s">
        <v>125</v>
      </c>
      <c r="C16" s="69" t="s">
        <v>126</v>
      </c>
      <c r="D16" s="69" t="s">
        <v>243</v>
      </c>
      <c r="E16" s="69" t="s">
        <v>676</v>
      </c>
      <c r="F16" s="42"/>
      <c r="G16" s="43">
        <v>2817.54</v>
      </c>
      <c r="H16" s="44"/>
      <c r="I16" s="37"/>
    </row>
    <row r="17" spans="1:9" ht="15.75" customHeight="1">
      <c r="A17" s="67" t="s">
        <v>677</v>
      </c>
      <c r="B17" s="68" t="s">
        <v>106</v>
      </c>
      <c r="C17" s="69" t="s">
        <v>107</v>
      </c>
      <c r="D17" s="69" t="s">
        <v>132</v>
      </c>
      <c r="E17" s="69" t="s">
        <v>678</v>
      </c>
      <c r="F17" s="42"/>
      <c r="G17" s="43">
        <v>410</v>
      </c>
      <c r="H17" s="44"/>
      <c r="I17" s="37"/>
    </row>
    <row r="18" spans="1:9" ht="15.75" customHeight="1">
      <c r="A18" s="67" t="s">
        <v>677</v>
      </c>
      <c r="B18" s="68" t="s">
        <v>99</v>
      </c>
      <c r="C18" s="69" t="s">
        <v>260</v>
      </c>
      <c r="D18" s="69" t="s">
        <v>239</v>
      </c>
      <c r="E18" s="69" t="s">
        <v>679</v>
      </c>
      <c r="F18" s="42"/>
      <c r="G18" s="43">
        <v>486.75</v>
      </c>
      <c r="H18" s="44"/>
      <c r="I18" s="71"/>
    </row>
    <row r="19" spans="1:9" ht="15" customHeight="1">
      <c r="A19" s="67" t="s">
        <v>677</v>
      </c>
      <c r="B19" s="68" t="s">
        <v>669</v>
      </c>
      <c r="C19" s="69" t="s">
        <v>113</v>
      </c>
      <c r="D19" s="69" t="s">
        <v>132</v>
      </c>
      <c r="E19" s="69" t="s">
        <v>680</v>
      </c>
      <c r="F19" s="42"/>
      <c r="G19" s="43">
        <v>1135</v>
      </c>
      <c r="H19" s="44"/>
      <c r="I19" s="37"/>
    </row>
    <row r="20" spans="1:9" ht="17.25" customHeight="1">
      <c r="A20" s="67" t="s">
        <v>681</v>
      </c>
      <c r="B20" s="68" t="s">
        <v>682</v>
      </c>
      <c r="C20" s="69" t="s">
        <v>683</v>
      </c>
      <c r="D20" s="69" t="s">
        <v>684</v>
      </c>
      <c r="E20" s="69" t="s">
        <v>685</v>
      </c>
      <c r="F20" s="42"/>
      <c r="G20" s="43">
        <v>115</v>
      </c>
      <c r="H20" s="44"/>
      <c r="I20" s="37"/>
    </row>
    <row r="21" spans="1:9" ht="12.75">
      <c r="A21" s="67" t="s">
        <v>634</v>
      </c>
      <c r="B21" s="68" t="s">
        <v>686</v>
      </c>
      <c r="C21" s="69" t="s">
        <v>687</v>
      </c>
      <c r="D21" s="69" t="s">
        <v>132</v>
      </c>
      <c r="E21" s="69" t="s">
        <v>688</v>
      </c>
      <c r="F21" s="42"/>
      <c r="G21" s="43">
        <v>809</v>
      </c>
      <c r="H21" s="44"/>
      <c r="I21" s="37"/>
    </row>
    <row r="22" spans="1:9" ht="15.75" customHeight="1">
      <c r="A22" s="67" t="s">
        <v>561</v>
      </c>
      <c r="B22" s="68" t="s">
        <v>644</v>
      </c>
      <c r="C22" s="69" t="s">
        <v>645</v>
      </c>
      <c r="D22" s="69" t="s">
        <v>689</v>
      </c>
      <c r="E22" s="69" t="s">
        <v>690</v>
      </c>
      <c r="F22" s="42"/>
      <c r="G22" s="43">
        <v>388.02</v>
      </c>
      <c r="H22" s="44"/>
      <c r="I22" s="37"/>
    </row>
    <row r="23" spans="1:9" ht="15" customHeight="1">
      <c r="A23" s="67" t="s">
        <v>561</v>
      </c>
      <c r="B23" s="68" t="s">
        <v>691</v>
      </c>
      <c r="C23" s="69" t="s">
        <v>482</v>
      </c>
      <c r="D23" s="69" t="s">
        <v>672</v>
      </c>
      <c r="E23" s="69" t="s">
        <v>692</v>
      </c>
      <c r="F23" s="42"/>
      <c r="G23" s="43">
        <v>323</v>
      </c>
      <c r="H23" s="44"/>
      <c r="I23" s="37"/>
    </row>
    <row r="24" spans="1:9" ht="14.25" customHeight="1">
      <c r="A24" s="67" t="s">
        <v>561</v>
      </c>
      <c r="B24" s="68" t="s">
        <v>168</v>
      </c>
      <c r="C24" s="69" t="s">
        <v>169</v>
      </c>
      <c r="D24" s="69" t="s">
        <v>97</v>
      </c>
      <c r="E24" s="69" t="s">
        <v>693</v>
      </c>
      <c r="F24" s="42"/>
      <c r="G24" s="43">
        <v>420</v>
      </c>
      <c r="H24" s="44"/>
      <c r="I24" s="37"/>
    </row>
    <row r="25" spans="1:9" ht="14.25" customHeight="1">
      <c r="A25" s="67" t="s">
        <v>561</v>
      </c>
      <c r="B25" s="68" t="s">
        <v>694</v>
      </c>
      <c r="C25" s="69" t="s">
        <v>660</v>
      </c>
      <c r="D25" s="69" t="s">
        <v>689</v>
      </c>
      <c r="E25" s="69" t="s">
        <v>695</v>
      </c>
      <c r="F25" s="42"/>
      <c r="G25" s="43">
        <v>5000</v>
      </c>
      <c r="H25" s="44"/>
      <c r="I25" s="37"/>
    </row>
    <row r="26" spans="1:9" ht="12.75">
      <c r="A26" s="67" t="s">
        <v>561</v>
      </c>
      <c r="B26" s="68" t="s">
        <v>669</v>
      </c>
      <c r="C26" s="69" t="s">
        <v>113</v>
      </c>
      <c r="D26" s="69" t="s">
        <v>239</v>
      </c>
      <c r="E26" s="69" t="s">
        <v>696</v>
      </c>
      <c r="F26" s="42"/>
      <c r="G26" s="43">
        <v>644.7</v>
      </c>
      <c r="H26" s="44"/>
      <c r="I26" s="37"/>
    </row>
    <row r="27" spans="1:9" ht="14.25" customHeight="1">
      <c r="A27" s="67" t="s">
        <v>636</v>
      </c>
      <c r="B27" s="68" t="s">
        <v>697</v>
      </c>
      <c r="C27" s="69" t="s">
        <v>374</v>
      </c>
      <c r="D27" s="69" t="s">
        <v>698</v>
      </c>
      <c r="E27" s="69" t="s">
        <v>699</v>
      </c>
      <c r="F27" s="42"/>
      <c r="G27" s="43">
        <v>879.4</v>
      </c>
      <c r="H27" s="44"/>
      <c r="I27" s="37"/>
    </row>
    <row r="28" spans="1:9" ht="12.75">
      <c r="A28" s="67" t="s">
        <v>700</v>
      </c>
      <c r="B28" s="68" t="s">
        <v>79</v>
      </c>
      <c r="C28" s="69" t="s">
        <v>80</v>
      </c>
      <c r="D28" s="69" t="s">
        <v>178</v>
      </c>
      <c r="E28" s="69" t="s">
        <v>701</v>
      </c>
      <c r="F28" s="42"/>
      <c r="G28" s="43">
        <v>307.9</v>
      </c>
      <c r="H28" s="44"/>
      <c r="I28" s="37"/>
    </row>
    <row r="29" spans="1:9" ht="12.75">
      <c r="A29" s="67" t="s">
        <v>702</v>
      </c>
      <c r="B29" s="68" t="s">
        <v>125</v>
      </c>
      <c r="C29" s="69" t="s">
        <v>126</v>
      </c>
      <c r="D29" s="69" t="s">
        <v>243</v>
      </c>
      <c r="E29" s="69" t="s">
        <v>703</v>
      </c>
      <c r="F29" s="42"/>
      <c r="G29" s="43">
        <v>3076.5</v>
      </c>
      <c r="H29" s="44"/>
      <c r="I29" s="37"/>
    </row>
    <row r="30" spans="1:9" ht="12.75">
      <c r="A30" s="67" t="s">
        <v>702</v>
      </c>
      <c r="B30" s="68" t="s">
        <v>669</v>
      </c>
      <c r="C30" s="69" t="s">
        <v>113</v>
      </c>
      <c r="D30" s="69" t="s">
        <v>239</v>
      </c>
      <c r="E30" s="69" t="s">
        <v>704</v>
      </c>
      <c r="F30" s="42"/>
      <c r="G30" s="43">
        <v>855</v>
      </c>
      <c r="H30" s="44"/>
      <c r="I30" s="37"/>
    </row>
    <row r="31" spans="1:9" ht="12.75">
      <c r="A31" s="67" t="s">
        <v>702</v>
      </c>
      <c r="B31" s="68" t="s">
        <v>705</v>
      </c>
      <c r="C31" s="69" t="s">
        <v>706</v>
      </c>
      <c r="D31" s="69" t="s">
        <v>323</v>
      </c>
      <c r="E31" s="69" t="s">
        <v>707</v>
      </c>
      <c r="F31" s="42"/>
      <c r="G31" s="43">
        <v>500.15</v>
      </c>
      <c r="H31" s="44"/>
      <c r="I31" s="37"/>
    </row>
    <row r="32" spans="1:9" ht="12.75">
      <c r="A32" s="67" t="s">
        <v>702</v>
      </c>
      <c r="B32" s="68" t="s">
        <v>106</v>
      </c>
      <c r="C32" s="69" t="s">
        <v>107</v>
      </c>
      <c r="D32" s="69" t="s">
        <v>239</v>
      </c>
      <c r="E32" s="69" t="s">
        <v>708</v>
      </c>
      <c r="F32" s="42"/>
      <c r="G32" s="43">
        <v>403.2</v>
      </c>
      <c r="H32" s="44"/>
      <c r="I32" s="37"/>
    </row>
    <row r="33" spans="1:9" ht="12.75">
      <c r="A33" s="67" t="s">
        <v>702</v>
      </c>
      <c r="B33" s="68" t="s">
        <v>686</v>
      </c>
      <c r="C33" s="69" t="s">
        <v>687</v>
      </c>
      <c r="D33" s="69" t="s">
        <v>97</v>
      </c>
      <c r="E33" s="69" t="s">
        <v>709</v>
      </c>
      <c r="F33" s="42"/>
      <c r="G33" s="43">
        <v>850.8</v>
      </c>
      <c r="H33" s="44"/>
      <c r="I33" s="37"/>
    </row>
    <row r="34" spans="1:9" ht="12.75">
      <c r="A34" s="82" t="s">
        <v>702</v>
      </c>
      <c r="B34" s="83" t="s">
        <v>99</v>
      </c>
      <c r="C34" s="84" t="s">
        <v>260</v>
      </c>
      <c r="D34" s="84" t="s">
        <v>239</v>
      </c>
      <c r="E34" s="84" t="s">
        <v>710</v>
      </c>
      <c r="F34" s="63"/>
      <c r="G34" s="64">
        <v>235.12</v>
      </c>
      <c r="H34" s="44"/>
      <c r="I34" s="65"/>
    </row>
    <row r="35" spans="1:9" ht="12.75">
      <c r="A35" s="82" t="s">
        <v>702</v>
      </c>
      <c r="B35" s="83" t="s">
        <v>397</v>
      </c>
      <c r="C35" s="84" t="s">
        <v>92</v>
      </c>
      <c r="D35" s="84" t="s">
        <v>239</v>
      </c>
      <c r="E35" s="84" t="s">
        <v>711</v>
      </c>
      <c r="F35" s="63"/>
      <c r="G35" s="64">
        <v>711.3</v>
      </c>
      <c r="H35" s="44"/>
      <c r="I35" s="65"/>
    </row>
    <row r="36" spans="1:9" ht="12.75">
      <c r="A36" s="82" t="s">
        <v>702</v>
      </c>
      <c r="B36" s="83" t="s">
        <v>644</v>
      </c>
      <c r="C36" s="84" t="s">
        <v>645</v>
      </c>
      <c r="D36" s="84" t="s">
        <v>689</v>
      </c>
      <c r="E36" s="84" t="s">
        <v>712</v>
      </c>
      <c r="F36" s="63"/>
      <c r="G36" s="64">
        <v>480</v>
      </c>
      <c r="H36" s="44"/>
      <c r="I36" s="65"/>
    </row>
    <row r="37" spans="1:9" ht="12.75">
      <c r="A37" s="82" t="s">
        <v>713</v>
      </c>
      <c r="B37" s="83" t="s">
        <v>714</v>
      </c>
      <c r="C37" s="84" t="s">
        <v>715</v>
      </c>
      <c r="D37" s="84" t="s">
        <v>239</v>
      </c>
      <c r="E37" s="84" t="s">
        <v>716</v>
      </c>
      <c r="F37" s="63"/>
      <c r="G37" s="64">
        <v>247.5</v>
      </c>
      <c r="H37" s="44"/>
      <c r="I37" s="65"/>
    </row>
    <row r="38" spans="1:9" ht="12.75">
      <c r="A38" s="82" t="s">
        <v>713</v>
      </c>
      <c r="B38" s="83" t="s">
        <v>180</v>
      </c>
      <c r="C38" s="84" t="s">
        <v>181</v>
      </c>
      <c r="D38" s="84" t="s">
        <v>689</v>
      </c>
      <c r="E38" s="84" t="s">
        <v>717</v>
      </c>
      <c r="F38" s="63"/>
      <c r="G38" s="64">
        <v>1849.6</v>
      </c>
      <c r="H38" s="44"/>
      <c r="I38" s="65"/>
    </row>
    <row r="39" spans="1:9" ht="12.75">
      <c r="A39" s="82" t="s">
        <v>718</v>
      </c>
      <c r="B39" s="83" t="s">
        <v>694</v>
      </c>
      <c r="C39" s="84" t="s">
        <v>660</v>
      </c>
      <c r="D39" s="84" t="s">
        <v>689</v>
      </c>
      <c r="E39" s="84" t="s">
        <v>719</v>
      </c>
      <c r="F39" s="63"/>
      <c r="G39" s="64">
        <v>3919</v>
      </c>
      <c r="H39" s="44"/>
      <c r="I39" s="65"/>
    </row>
    <row r="40" spans="1:9" ht="12.75">
      <c r="A40" s="82" t="s">
        <v>718</v>
      </c>
      <c r="B40" s="83" t="s">
        <v>720</v>
      </c>
      <c r="C40" s="84" t="s">
        <v>653</v>
      </c>
      <c r="D40" s="84" t="s">
        <v>689</v>
      </c>
      <c r="E40" s="84" t="s">
        <v>721</v>
      </c>
      <c r="F40" s="63"/>
      <c r="G40" s="64">
        <v>550</v>
      </c>
      <c r="H40" s="44"/>
      <c r="I40" s="65"/>
    </row>
    <row r="41" spans="1:9" ht="12.75">
      <c r="A41" s="82" t="s">
        <v>722</v>
      </c>
      <c r="B41" s="83" t="s">
        <v>125</v>
      </c>
      <c r="C41" s="84" t="s">
        <v>126</v>
      </c>
      <c r="D41" s="84" t="s">
        <v>243</v>
      </c>
      <c r="E41" s="84" t="s">
        <v>723</v>
      </c>
      <c r="F41" s="63"/>
      <c r="G41" s="64">
        <v>2051</v>
      </c>
      <c r="H41" s="44"/>
      <c r="I41" s="65"/>
    </row>
    <row r="42" spans="1:9" ht="12.75">
      <c r="A42" s="82" t="s">
        <v>724</v>
      </c>
      <c r="B42" s="83" t="s">
        <v>669</v>
      </c>
      <c r="C42" s="84" t="s">
        <v>113</v>
      </c>
      <c r="D42" s="84" t="s">
        <v>239</v>
      </c>
      <c r="E42" s="84" t="s">
        <v>725</v>
      </c>
      <c r="F42" s="63"/>
      <c r="G42" s="64">
        <v>1010</v>
      </c>
      <c r="H42" s="44"/>
      <c r="I42" s="65"/>
    </row>
    <row r="43" spans="1:9" ht="12.75">
      <c r="A43" s="82" t="s">
        <v>724</v>
      </c>
      <c r="B43" s="83" t="s">
        <v>613</v>
      </c>
      <c r="C43" s="84" t="s">
        <v>370</v>
      </c>
      <c r="D43" s="84" t="s">
        <v>672</v>
      </c>
      <c r="E43" s="84" t="s">
        <v>726</v>
      </c>
      <c r="F43" s="63"/>
      <c r="G43" s="64">
        <v>840</v>
      </c>
      <c r="H43" s="44"/>
      <c r="I43" s="65"/>
    </row>
    <row r="44" spans="1:9" ht="12.75">
      <c r="A44" s="82" t="s">
        <v>724</v>
      </c>
      <c r="B44" s="83" t="s">
        <v>727</v>
      </c>
      <c r="C44" s="84" t="s">
        <v>88</v>
      </c>
      <c r="D44" s="84" t="s">
        <v>97</v>
      </c>
      <c r="E44" s="84" t="s">
        <v>728</v>
      </c>
      <c r="F44" s="63"/>
      <c r="G44" s="64">
        <v>605.07</v>
      </c>
      <c r="H44" s="44"/>
      <c r="I44" s="65"/>
    </row>
    <row r="45" spans="1:9" ht="12.75">
      <c r="A45" s="82" t="s">
        <v>724</v>
      </c>
      <c r="B45" s="83" t="s">
        <v>99</v>
      </c>
      <c r="C45" s="84" t="s">
        <v>260</v>
      </c>
      <c r="D45" s="84" t="s">
        <v>239</v>
      </c>
      <c r="E45" s="84" t="s">
        <v>729</v>
      </c>
      <c r="F45" s="63"/>
      <c r="G45" s="64">
        <v>358.8</v>
      </c>
      <c r="H45" s="44"/>
      <c r="I45" s="65"/>
    </row>
    <row r="46" spans="1:9" ht="12.75">
      <c r="A46" s="82" t="s">
        <v>724</v>
      </c>
      <c r="B46" s="83" t="s">
        <v>669</v>
      </c>
      <c r="C46" s="84" t="s">
        <v>113</v>
      </c>
      <c r="D46" s="84" t="s">
        <v>239</v>
      </c>
      <c r="E46" s="84" t="s">
        <v>725</v>
      </c>
      <c r="F46" s="63"/>
      <c r="G46" s="64">
        <v>1010</v>
      </c>
      <c r="H46" s="44"/>
      <c r="I46" s="65"/>
    </row>
    <row r="47" spans="1:9" ht="12.75">
      <c r="A47" s="82" t="s">
        <v>730</v>
      </c>
      <c r="B47" s="83" t="s">
        <v>99</v>
      </c>
      <c r="C47" s="84" t="s">
        <v>260</v>
      </c>
      <c r="D47" s="84" t="s">
        <v>132</v>
      </c>
      <c r="E47" s="84" t="s">
        <v>731</v>
      </c>
      <c r="F47" s="63"/>
      <c r="G47" s="64">
        <v>352.45</v>
      </c>
      <c r="H47" s="44"/>
      <c r="I47" s="65"/>
    </row>
    <row r="48" spans="1:9" ht="12.75">
      <c r="A48" s="82" t="s">
        <v>730</v>
      </c>
      <c r="B48" s="83" t="s">
        <v>732</v>
      </c>
      <c r="C48" s="84" t="s">
        <v>84</v>
      </c>
      <c r="D48" s="84" t="s">
        <v>239</v>
      </c>
      <c r="E48" s="84" t="s">
        <v>733</v>
      </c>
      <c r="F48" s="63"/>
      <c r="G48" s="64">
        <v>1272</v>
      </c>
      <c r="H48" s="44"/>
      <c r="I48" s="65"/>
    </row>
    <row r="49" spans="1:9" ht="12.75">
      <c r="A49" s="82" t="s">
        <v>730</v>
      </c>
      <c r="B49" s="83" t="s">
        <v>669</v>
      </c>
      <c r="C49" s="84" t="s">
        <v>734</v>
      </c>
      <c r="D49" s="84" t="s">
        <v>132</v>
      </c>
      <c r="E49" s="84" t="s">
        <v>735</v>
      </c>
      <c r="F49" s="63"/>
      <c r="G49" s="64">
        <v>422.4</v>
      </c>
      <c r="H49" s="44"/>
      <c r="I49" s="65"/>
    </row>
    <row r="50" spans="1:9" ht="12.75">
      <c r="A50" s="82" t="s">
        <v>730</v>
      </c>
      <c r="B50" s="83" t="s">
        <v>669</v>
      </c>
      <c r="C50" s="84" t="s">
        <v>113</v>
      </c>
      <c r="D50" s="84" t="s">
        <v>239</v>
      </c>
      <c r="E50" s="84" t="s">
        <v>736</v>
      </c>
      <c r="F50" s="63"/>
      <c r="G50" s="64">
        <v>225</v>
      </c>
      <c r="H50" s="44"/>
      <c r="I50" s="65"/>
    </row>
    <row r="51" spans="1:9" ht="12.75">
      <c r="A51" s="82" t="s">
        <v>730</v>
      </c>
      <c r="B51" s="83" t="s">
        <v>449</v>
      </c>
      <c r="C51" s="84" t="s">
        <v>450</v>
      </c>
      <c r="D51" s="84" t="s">
        <v>132</v>
      </c>
      <c r="E51" s="84" t="s">
        <v>737</v>
      </c>
      <c r="F51" s="63"/>
      <c r="G51" s="64">
        <v>1054.5</v>
      </c>
      <c r="H51" s="44"/>
      <c r="I51" s="65"/>
    </row>
    <row r="52" spans="1:9" ht="12.75">
      <c r="A52" s="82" t="s">
        <v>730</v>
      </c>
      <c r="B52" s="83" t="s">
        <v>397</v>
      </c>
      <c r="C52" s="84" t="s">
        <v>92</v>
      </c>
      <c r="D52" s="84" t="s">
        <v>132</v>
      </c>
      <c r="E52" s="84" t="s">
        <v>738</v>
      </c>
      <c r="F52" s="63"/>
      <c r="G52" s="64">
        <v>633.66</v>
      </c>
      <c r="H52" s="44"/>
      <c r="I52" s="65"/>
    </row>
    <row r="53" spans="1:9" ht="12.75">
      <c r="A53" s="82" t="s">
        <v>730</v>
      </c>
      <c r="B53" s="83" t="s">
        <v>210</v>
      </c>
      <c r="C53" s="84" t="s">
        <v>211</v>
      </c>
      <c r="D53" s="84" t="s">
        <v>689</v>
      </c>
      <c r="E53" s="84" t="s">
        <v>739</v>
      </c>
      <c r="F53" s="63"/>
      <c r="G53" s="64">
        <v>3540.02</v>
      </c>
      <c r="H53" s="44"/>
      <c r="I53" s="65"/>
    </row>
    <row r="54" spans="1:9" ht="12.75">
      <c r="A54" s="82" t="s">
        <v>730</v>
      </c>
      <c r="B54" s="83" t="s">
        <v>210</v>
      </c>
      <c r="C54" s="84" t="s">
        <v>211</v>
      </c>
      <c r="D54" s="84" t="s">
        <v>689</v>
      </c>
      <c r="E54" s="84" t="s">
        <v>740</v>
      </c>
      <c r="F54" s="63"/>
      <c r="G54" s="64">
        <v>3808.06</v>
      </c>
      <c r="H54" s="44"/>
      <c r="I54" s="65"/>
    </row>
    <row r="55" spans="1:9" ht="12.75">
      <c r="A55" s="82" t="s">
        <v>730</v>
      </c>
      <c r="B55" s="83" t="s">
        <v>125</v>
      </c>
      <c r="C55" s="84" t="s">
        <v>126</v>
      </c>
      <c r="D55" s="84" t="s">
        <v>243</v>
      </c>
      <c r="E55" s="91" t="s">
        <v>741</v>
      </c>
      <c r="F55" s="63"/>
      <c r="G55" s="64">
        <v>8452.62</v>
      </c>
      <c r="H55" s="44"/>
      <c r="I55" s="65">
        <v>10815</v>
      </c>
    </row>
    <row r="56" spans="1:9" ht="12.75">
      <c r="A56" s="82" t="s">
        <v>742</v>
      </c>
      <c r="B56" s="83" t="s">
        <v>99</v>
      </c>
      <c r="C56" s="84" t="s">
        <v>260</v>
      </c>
      <c r="D56" s="84" t="s">
        <v>132</v>
      </c>
      <c r="E56" s="84">
        <v>927226</v>
      </c>
      <c r="F56" s="63"/>
      <c r="G56" s="64">
        <v>656.7</v>
      </c>
      <c r="H56" s="44"/>
      <c r="I56" s="65"/>
    </row>
    <row r="57" spans="1:9" ht="12.75">
      <c r="A57" s="82" t="s">
        <v>742</v>
      </c>
      <c r="B57" s="83" t="s">
        <v>669</v>
      </c>
      <c r="C57" s="84" t="s">
        <v>113</v>
      </c>
      <c r="D57" s="84" t="s">
        <v>239</v>
      </c>
      <c r="E57" s="84" t="s">
        <v>743</v>
      </c>
      <c r="F57" s="63"/>
      <c r="G57" s="64">
        <v>253.2</v>
      </c>
      <c r="H57" s="44"/>
      <c r="I57" s="65"/>
    </row>
    <row r="58" spans="1:9" ht="12.75">
      <c r="A58" s="82" t="s">
        <v>742</v>
      </c>
      <c r="B58" s="83" t="s">
        <v>669</v>
      </c>
      <c r="C58" s="84" t="s">
        <v>744</v>
      </c>
      <c r="D58" s="84" t="s">
        <v>239</v>
      </c>
      <c r="E58" s="84" t="s">
        <v>745</v>
      </c>
      <c r="F58" s="63"/>
      <c r="G58" s="64">
        <v>214.9</v>
      </c>
      <c r="H58" s="44"/>
      <c r="I58" s="65"/>
    </row>
    <row r="59" spans="1:9" ht="12.75">
      <c r="A59" s="82" t="s">
        <v>742</v>
      </c>
      <c r="B59" s="83" t="s">
        <v>746</v>
      </c>
      <c r="C59" s="84" t="s">
        <v>394</v>
      </c>
      <c r="D59" s="84" t="s">
        <v>239</v>
      </c>
      <c r="E59" s="84" t="s">
        <v>747</v>
      </c>
      <c r="F59" s="63"/>
      <c r="G59" s="64">
        <v>510.24</v>
      </c>
      <c r="H59" s="44"/>
      <c r="I59" s="65"/>
    </row>
    <row r="60" spans="1:9" ht="12.75">
      <c r="A60" s="82" t="s">
        <v>742</v>
      </c>
      <c r="B60" s="83" t="s">
        <v>449</v>
      </c>
      <c r="C60" s="84" t="s">
        <v>450</v>
      </c>
      <c r="D60" s="84" t="s">
        <v>132</v>
      </c>
      <c r="E60" s="84" t="s">
        <v>748</v>
      </c>
      <c r="F60" s="63"/>
      <c r="G60" s="64">
        <v>832.83</v>
      </c>
      <c r="H60" s="44"/>
      <c r="I60" s="65"/>
    </row>
    <row r="61" spans="1:9" ht="12.75">
      <c r="A61" s="82" t="s">
        <v>742</v>
      </c>
      <c r="B61" s="83" t="s">
        <v>749</v>
      </c>
      <c r="C61" s="84" t="s">
        <v>750</v>
      </c>
      <c r="D61" s="84" t="s">
        <v>689</v>
      </c>
      <c r="E61" s="84" t="s">
        <v>752</v>
      </c>
      <c r="F61" s="63"/>
      <c r="G61" s="64">
        <v>1229.43</v>
      </c>
      <c r="H61" s="44"/>
      <c r="I61" s="65"/>
    </row>
    <row r="62" spans="1:9" ht="12.75">
      <c r="A62" s="82" t="s">
        <v>742</v>
      </c>
      <c r="B62" s="83" t="s">
        <v>749</v>
      </c>
      <c r="C62" s="84" t="s">
        <v>751</v>
      </c>
      <c r="D62" s="84" t="s">
        <v>689</v>
      </c>
      <c r="E62" s="84" t="s">
        <v>753</v>
      </c>
      <c r="F62" s="63"/>
      <c r="G62" s="64">
        <v>3128.96</v>
      </c>
      <c r="H62" s="44"/>
      <c r="I62" s="65"/>
    </row>
    <row r="63" spans="1:9" ht="12.75">
      <c r="A63" s="82" t="s">
        <v>742</v>
      </c>
      <c r="B63" s="83" t="s">
        <v>536</v>
      </c>
      <c r="C63" s="84" t="s">
        <v>193</v>
      </c>
      <c r="D63" s="84" t="s">
        <v>689</v>
      </c>
      <c r="E63" s="84" t="s">
        <v>754</v>
      </c>
      <c r="F63" s="63"/>
      <c r="G63" s="64">
        <v>9385</v>
      </c>
      <c r="H63" s="44"/>
      <c r="I63" s="65"/>
    </row>
    <row r="64" spans="1:9" ht="12.75">
      <c r="A64" s="82" t="s">
        <v>667</v>
      </c>
      <c r="B64" s="83" t="s">
        <v>755</v>
      </c>
      <c r="C64" s="84"/>
      <c r="D64" s="84" t="s">
        <v>689</v>
      </c>
      <c r="E64" s="84" t="s">
        <v>38</v>
      </c>
      <c r="F64" s="63"/>
      <c r="G64" s="64">
        <v>1111.32</v>
      </c>
      <c r="H64" s="44"/>
      <c r="I64" s="65"/>
    </row>
    <row r="65" spans="1:9" ht="12.75">
      <c r="A65" s="82" t="s">
        <v>667</v>
      </c>
      <c r="B65" s="83" t="s">
        <v>435</v>
      </c>
      <c r="C65" s="84" t="s">
        <v>436</v>
      </c>
      <c r="D65" s="84" t="s">
        <v>239</v>
      </c>
      <c r="E65" s="84" t="s">
        <v>756</v>
      </c>
      <c r="F65" s="63"/>
      <c r="G65" s="64">
        <v>855</v>
      </c>
      <c r="H65" s="44"/>
      <c r="I65" s="65"/>
    </row>
    <row r="66" spans="1:9" ht="12.75">
      <c r="A66" s="82" t="s">
        <v>667</v>
      </c>
      <c r="B66" s="83" t="s">
        <v>217</v>
      </c>
      <c r="C66" s="84" t="s">
        <v>218</v>
      </c>
      <c r="D66" s="84" t="s">
        <v>689</v>
      </c>
      <c r="E66" s="84" t="s">
        <v>757</v>
      </c>
      <c r="F66" s="63"/>
      <c r="G66" s="64">
        <v>14077.5</v>
      </c>
      <c r="H66" s="44"/>
      <c r="I66" s="65"/>
    </row>
    <row r="67" spans="1:9" ht="12.75">
      <c r="A67" s="82" t="s">
        <v>758</v>
      </c>
      <c r="B67" s="83" t="s">
        <v>759</v>
      </c>
      <c r="C67" s="84" t="s">
        <v>760</v>
      </c>
      <c r="D67" s="84" t="s">
        <v>323</v>
      </c>
      <c r="E67" s="84" t="s">
        <v>761</v>
      </c>
      <c r="F67" s="63"/>
      <c r="G67" s="64">
        <v>545.54</v>
      </c>
      <c r="H67" s="44"/>
      <c r="I67" s="65"/>
    </row>
    <row r="68" spans="1:9" ht="12.75">
      <c r="A68" s="82" t="s">
        <v>758</v>
      </c>
      <c r="B68" s="83" t="s">
        <v>671</v>
      </c>
      <c r="C68" s="84" t="s">
        <v>224</v>
      </c>
      <c r="D68" s="84" t="s">
        <v>672</v>
      </c>
      <c r="E68" s="84" t="s">
        <v>762</v>
      </c>
      <c r="F68" s="63"/>
      <c r="G68" s="64">
        <v>1410</v>
      </c>
      <c r="H68" s="44"/>
      <c r="I68" s="65"/>
    </row>
    <row r="69" spans="1:9" ht="12.75">
      <c r="A69" s="82" t="s">
        <v>758</v>
      </c>
      <c r="B69" s="83" t="s">
        <v>763</v>
      </c>
      <c r="C69" s="84" t="s">
        <v>390</v>
      </c>
      <c r="D69" s="84" t="s">
        <v>672</v>
      </c>
      <c r="E69" s="84" t="s">
        <v>764</v>
      </c>
      <c r="F69" s="63"/>
      <c r="G69" s="64">
        <v>949.32</v>
      </c>
      <c r="H69" s="44"/>
      <c r="I69" s="65"/>
    </row>
    <row r="70" spans="1:9" ht="12.75">
      <c r="A70" s="82" t="s">
        <v>765</v>
      </c>
      <c r="B70" s="83" t="s">
        <v>766</v>
      </c>
      <c r="C70" s="84" t="s">
        <v>767</v>
      </c>
      <c r="D70" s="84" t="s">
        <v>689</v>
      </c>
      <c r="E70" s="84"/>
      <c r="F70" s="63"/>
      <c r="G70" s="64">
        <v>417.63</v>
      </c>
      <c r="H70" s="44"/>
      <c r="I70" s="65"/>
    </row>
    <row r="71" spans="1:9" ht="12.75">
      <c r="A71" s="82" t="s">
        <v>768</v>
      </c>
      <c r="B71" s="83" t="s">
        <v>769</v>
      </c>
      <c r="C71" s="84" t="s">
        <v>370</v>
      </c>
      <c r="D71" s="84" t="s">
        <v>672</v>
      </c>
      <c r="E71" s="84" t="s">
        <v>770</v>
      </c>
      <c r="F71" s="63"/>
      <c r="G71" s="64">
        <v>654.9</v>
      </c>
      <c r="H71" s="44"/>
      <c r="I71" s="65"/>
    </row>
    <row r="72" spans="1:9" ht="12.75">
      <c r="A72" s="82" t="s">
        <v>768</v>
      </c>
      <c r="B72" s="83" t="s">
        <v>671</v>
      </c>
      <c r="C72" s="84" t="s">
        <v>224</v>
      </c>
      <c r="D72" s="84" t="s">
        <v>672</v>
      </c>
      <c r="E72" s="84" t="s">
        <v>771</v>
      </c>
      <c r="F72" s="63"/>
      <c r="G72" s="64">
        <v>780</v>
      </c>
      <c r="H72" s="44"/>
      <c r="I72" s="65"/>
    </row>
    <row r="73" spans="1:9" ht="12.75">
      <c r="A73" s="82" t="s">
        <v>768</v>
      </c>
      <c r="B73" s="83" t="s">
        <v>397</v>
      </c>
      <c r="C73" s="84" t="s">
        <v>92</v>
      </c>
      <c r="D73" s="84" t="s">
        <v>239</v>
      </c>
      <c r="E73" s="84" t="s">
        <v>772</v>
      </c>
      <c r="F73" s="63"/>
      <c r="G73" s="64">
        <v>777.72</v>
      </c>
      <c r="H73" s="44"/>
      <c r="I73" s="65"/>
    </row>
    <row r="74" spans="1:9" ht="12.75">
      <c r="A74" s="82" t="s">
        <v>768</v>
      </c>
      <c r="B74" s="83" t="s">
        <v>449</v>
      </c>
      <c r="C74" s="84" t="s">
        <v>450</v>
      </c>
      <c r="D74" s="84" t="s">
        <v>132</v>
      </c>
      <c r="E74" s="84" t="s">
        <v>773</v>
      </c>
      <c r="F74" s="63"/>
      <c r="G74" s="64">
        <v>582.32</v>
      </c>
      <c r="H74" s="44"/>
      <c r="I74" s="65"/>
    </row>
    <row r="75" spans="1:9" ht="12.75">
      <c r="A75" s="82" t="s">
        <v>768</v>
      </c>
      <c r="B75" s="83" t="s">
        <v>669</v>
      </c>
      <c r="C75" s="84" t="s">
        <v>113</v>
      </c>
      <c r="D75" s="84" t="s">
        <v>132</v>
      </c>
      <c r="E75" s="84" t="s">
        <v>774</v>
      </c>
      <c r="F75" s="63"/>
      <c r="G75" s="64">
        <v>678</v>
      </c>
      <c r="H75" s="44"/>
      <c r="I75" s="65"/>
    </row>
    <row r="76" spans="1:9" ht="12.75">
      <c r="A76" s="82" t="s">
        <v>768</v>
      </c>
      <c r="B76" s="83" t="s">
        <v>669</v>
      </c>
      <c r="C76" s="84" t="s">
        <v>113</v>
      </c>
      <c r="D76" s="84" t="s">
        <v>239</v>
      </c>
      <c r="E76" s="84" t="s">
        <v>775</v>
      </c>
      <c r="F76" s="63"/>
      <c r="G76" s="64">
        <v>493</v>
      </c>
      <c r="H76" s="44"/>
      <c r="I76" s="65"/>
    </row>
    <row r="77" spans="1:9" ht="12.75">
      <c r="A77" s="82" t="s">
        <v>768</v>
      </c>
      <c r="B77" s="83" t="s">
        <v>669</v>
      </c>
      <c r="C77" s="84" t="s">
        <v>113</v>
      </c>
      <c r="D77" s="84" t="s">
        <v>239</v>
      </c>
      <c r="E77" s="84" t="s">
        <v>776</v>
      </c>
      <c r="F77" s="63"/>
      <c r="G77" s="64">
        <v>404</v>
      </c>
      <c r="H77" s="44"/>
      <c r="I77" s="65"/>
    </row>
    <row r="78" spans="1:9" ht="12.75">
      <c r="A78" s="82" t="s">
        <v>768</v>
      </c>
      <c r="B78" s="83" t="s">
        <v>125</v>
      </c>
      <c r="C78" s="84" t="s">
        <v>126</v>
      </c>
      <c r="D78" s="84" t="s">
        <v>243</v>
      </c>
      <c r="E78" s="84" t="s">
        <v>777</v>
      </c>
      <c r="F78" s="63"/>
      <c r="G78" s="64">
        <v>3075.56</v>
      </c>
      <c r="H78" s="44"/>
      <c r="I78" s="65"/>
    </row>
    <row r="79" spans="1:9" ht="12.75">
      <c r="A79" s="82" t="s">
        <v>778</v>
      </c>
      <c r="B79" s="83" t="s">
        <v>779</v>
      </c>
      <c r="C79" s="84" t="s">
        <v>131</v>
      </c>
      <c r="D79" s="84" t="s">
        <v>239</v>
      </c>
      <c r="E79" s="84" t="s">
        <v>780</v>
      </c>
      <c r="F79" s="63"/>
      <c r="G79" s="64">
        <v>665.47</v>
      </c>
      <c r="H79" s="44"/>
      <c r="I79" s="65"/>
    </row>
    <row r="80" spans="1:9" ht="12.75">
      <c r="A80" s="82" t="s">
        <v>778</v>
      </c>
      <c r="B80" s="83" t="s">
        <v>151</v>
      </c>
      <c r="C80" s="84" t="s">
        <v>781</v>
      </c>
      <c r="D80" s="84" t="s">
        <v>97</v>
      </c>
      <c r="E80" s="84" t="s">
        <v>782</v>
      </c>
      <c r="F80" s="63"/>
      <c r="G80" s="64">
        <v>370</v>
      </c>
      <c r="H80" s="44"/>
      <c r="I80" s="65"/>
    </row>
    <row r="81" spans="1:9" ht="12.75">
      <c r="A81" s="82" t="s">
        <v>778</v>
      </c>
      <c r="B81" s="83" t="s">
        <v>669</v>
      </c>
      <c r="C81" s="84" t="s">
        <v>734</v>
      </c>
      <c r="D81" s="84" t="s">
        <v>239</v>
      </c>
      <c r="E81" s="84" t="s">
        <v>783</v>
      </c>
      <c r="F81" s="63"/>
      <c r="G81" s="64">
        <v>493</v>
      </c>
      <c r="H81" s="44"/>
      <c r="I81" s="65"/>
    </row>
    <row r="82" spans="1:9" ht="12.75">
      <c r="A82" s="82" t="s">
        <v>784</v>
      </c>
      <c r="B82" s="83" t="s">
        <v>785</v>
      </c>
      <c r="C82" s="84" t="s">
        <v>378</v>
      </c>
      <c r="D82" s="84" t="s">
        <v>672</v>
      </c>
      <c r="E82" s="84" t="s">
        <v>786</v>
      </c>
      <c r="F82" s="63"/>
      <c r="G82" s="64">
        <v>6384</v>
      </c>
      <c r="H82" s="44"/>
      <c r="I82" s="65"/>
    </row>
    <row r="83" spans="1:9" ht="12.75">
      <c r="A83" s="82" t="s">
        <v>784</v>
      </c>
      <c r="B83" s="83" t="s">
        <v>788</v>
      </c>
      <c r="C83" s="84" t="s">
        <v>252</v>
      </c>
      <c r="D83" s="84" t="s">
        <v>787</v>
      </c>
      <c r="E83" s="84" t="s">
        <v>789</v>
      </c>
      <c r="F83" s="63"/>
      <c r="G83" s="64">
        <v>630</v>
      </c>
      <c r="H83" s="44"/>
      <c r="I83" s="65"/>
    </row>
    <row r="84" spans="1:9" ht="12.75">
      <c r="A84" s="82" t="s">
        <v>784</v>
      </c>
      <c r="B84" s="83" t="s">
        <v>269</v>
      </c>
      <c r="C84" s="84" t="s">
        <v>270</v>
      </c>
      <c r="D84" s="84" t="s">
        <v>97</v>
      </c>
      <c r="E84" s="84" t="s">
        <v>790</v>
      </c>
      <c r="F84" s="63"/>
      <c r="G84" s="64">
        <v>410.57</v>
      </c>
      <c r="H84" s="44"/>
      <c r="I84" s="65"/>
    </row>
    <row r="85" spans="1:9" ht="12.75">
      <c r="A85" s="82" t="s">
        <v>784</v>
      </c>
      <c r="B85" s="83" t="s">
        <v>792</v>
      </c>
      <c r="C85" s="84" t="s">
        <v>793</v>
      </c>
      <c r="D85" s="84" t="s">
        <v>429</v>
      </c>
      <c r="E85" s="84" t="s">
        <v>791</v>
      </c>
      <c r="F85" s="63"/>
      <c r="G85" s="64">
        <v>1000</v>
      </c>
      <c r="H85" s="44"/>
      <c r="I85" s="65"/>
    </row>
    <row r="86" spans="1:9" ht="12.75">
      <c r="A86" s="82" t="s">
        <v>677</v>
      </c>
      <c r="B86" s="83" t="s">
        <v>746</v>
      </c>
      <c r="C86" s="84" t="s">
        <v>394</v>
      </c>
      <c r="D86" s="84" t="s">
        <v>239</v>
      </c>
      <c r="E86" s="84" t="s">
        <v>794</v>
      </c>
      <c r="F86" s="63"/>
      <c r="G86" s="64">
        <v>1024.8</v>
      </c>
      <c r="H86" s="44"/>
      <c r="I86" s="65"/>
    </row>
    <row r="87" spans="1:9" ht="12.75">
      <c r="A87" s="82" t="s">
        <v>795</v>
      </c>
      <c r="B87" s="83" t="s">
        <v>435</v>
      </c>
      <c r="C87" s="84" t="s">
        <v>436</v>
      </c>
      <c r="D87" s="84" t="s">
        <v>239</v>
      </c>
      <c r="E87" s="84" t="s">
        <v>796</v>
      </c>
      <c r="F87" s="63"/>
      <c r="G87" s="64">
        <v>896.34</v>
      </c>
      <c r="H87" s="44"/>
      <c r="I87" s="65"/>
    </row>
    <row r="88" spans="1:9" ht="12.75">
      <c r="A88" s="82" t="s">
        <v>795</v>
      </c>
      <c r="B88" s="83" t="s">
        <v>99</v>
      </c>
      <c r="C88" s="84" t="s">
        <v>260</v>
      </c>
      <c r="D88" s="84" t="s">
        <v>239</v>
      </c>
      <c r="E88" s="84" t="s">
        <v>797</v>
      </c>
      <c r="F88" s="63"/>
      <c r="G88" s="64">
        <v>311.7</v>
      </c>
      <c r="H88" s="44"/>
      <c r="I88" s="65"/>
    </row>
    <row r="89" spans="1:9" ht="12.75">
      <c r="A89" s="82" t="s">
        <v>795</v>
      </c>
      <c r="B89" s="83" t="s">
        <v>125</v>
      </c>
      <c r="C89" s="84" t="s">
        <v>126</v>
      </c>
      <c r="D89" s="84" t="s">
        <v>243</v>
      </c>
      <c r="E89" s="84" t="s">
        <v>798</v>
      </c>
      <c r="F89" s="63"/>
      <c r="G89" s="64">
        <v>2050.37</v>
      </c>
      <c r="H89" s="44"/>
      <c r="I89" s="65"/>
    </row>
    <row r="90" spans="1:9" ht="12.75">
      <c r="A90" s="82" t="s">
        <v>799</v>
      </c>
      <c r="B90" s="83" t="s">
        <v>221</v>
      </c>
      <c r="C90" s="84"/>
      <c r="D90" s="84" t="s">
        <v>689</v>
      </c>
      <c r="E90" s="84" t="s">
        <v>38</v>
      </c>
      <c r="F90" s="63"/>
      <c r="G90" s="64">
        <v>465.2</v>
      </c>
      <c r="H90" s="44"/>
      <c r="I90" s="65"/>
    </row>
    <row r="91" spans="1:9" ht="12.75">
      <c r="A91" s="82" t="s">
        <v>800</v>
      </c>
      <c r="B91" s="83" t="s">
        <v>125</v>
      </c>
      <c r="C91" s="84" t="s">
        <v>126</v>
      </c>
      <c r="D91" s="84" t="s">
        <v>243</v>
      </c>
      <c r="E91" s="84" t="s">
        <v>801</v>
      </c>
      <c r="F91" s="63"/>
      <c r="G91" s="64">
        <v>2969.5</v>
      </c>
      <c r="H91" s="44"/>
      <c r="I91" s="65"/>
    </row>
    <row r="92" spans="1:9" ht="12.75">
      <c r="A92" s="82" t="s">
        <v>802</v>
      </c>
      <c r="B92" s="83" t="s">
        <v>686</v>
      </c>
      <c r="C92" s="84" t="s">
        <v>687</v>
      </c>
      <c r="D92" s="84" t="s">
        <v>425</v>
      </c>
      <c r="E92" s="84" t="s">
        <v>803</v>
      </c>
      <c r="F92" s="63"/>
      <c r="G92" s="64">
        <v>475.8</v>
      </c>
      <c r="H92" s="44"/>
      <c r="I92" s="65"/>
    </row>
    <row r="93" spans="1:9" ht="12.75">
      <c r="A93" s="82" t="s">
        <v>802</v>
      </c>
      <c r="B93" s="83" t="s">
        <v>804</v>
      </c>
      <c r="C93" s="84" t="s">
        <v>159</v>
      </c>
      <c r="D93" s="84" t="s">
        <v>132</v>
      </c>
      <c r="E93" s="84" t="s">
        <v>805</v>
      </c>
      <c r="F93" s="63"/>
      <c r="G93" s="64">
        <v>734</v>
      </c>
      <c r="H93" s="44"/>
      <c r="I93" s="65"/>
    </row>
    <row r="94" spans="1:9" ht="12.75">
      <c r="A94" s="82" t="s">
        <v>802</v>
      </c>
      <c r="B94" s="83" t="s">
        <v>669</v>
      </c>
      <c r="C94" s="84" t="s">
        <v>113</v>
      </c>
      <c r="D94" s="84" t="s">
        <v>239</v>
      </c>
      <c r="E94" s="84" t="s">
        <v>806</v>
      </c>
      <c r="F94" s="63"/>
      <c r="G94" s="64">
        <v>853</v>
      </c>
      <c r="H94" s="44"/>
      <c r="I94" s="65"/>
    </row>
    <row r="95" spans="1:9" ht="12.75">
      <c r="A95" s="82" t="s">
        <v>802</v>
      </c>
      <c r="B95" s="83" t="s">
        <v>102</v>
      </c>
      <c r="C95" s="84" t="s">
        <v>103</v>
      </c>
      <c r="D95" s="84" t="s">
        <v>239</v>
      </c>
      <c r="E95" s="84" t="s">
        <v>807</v>
      </c>
      <c r="F95" s="63"/>
      <c r="G95" s="64">
        <v>816</v>
      </c>
      <c r="H95" s="44"/>
      <c r="I95" s="65"/>
    </row>
    <row r="96" spans="1:9" ht="12.75">
      <c r="A96" s="82" t="s">
        <v>808</v>
      </c>
      <c r="B96" s="83" t="s">
        <v>125</v>
      </c>
      <c r="C96" s="84" t="s">
        <v>126</v>
      </c>
      <c r="D96" s="84" t="s">
        <v>243</v>
      </c>
      <c r="E96" s="84" t="s">
        <v>809</v>
      </c>
      <c r="F96" s="63"/>
      <c r="G96" s="92">
        <v>3075.56</v>
      </c>
      <c r="H96" s="44"/>
      <c r="I96" s="65"/>
    </row>
    <row r="97" spans="1:9" ht="12.75">
      <c r="A97" s="82" t="s">
        <v>808</v>
      </c>
      <c r="B97" s="83" t="s">
        <v>779</v>
      </c>
      <c r="C97" s="84" t="s">
        <v>131</v>
      </c>
      <c r="D97" s="84" t="s">
        <v>132</v>
      </c>
      <c r="E97" s="84" t="s">
        <v>811</v>
      </c>
      <c r="F97" s="63"/>
      <c r="G97" s="64">
        <v>1270</v>
      </c>
      <c r="H97" s="44"/>
      <c r="I97" s="65"/>
    </row>
    <row r="98" spans="1:9" ht="12.75">
      <c r="A98" s="82" t="s">
        <v>808</v>
      </c>
      <c r="B98" s="83" t="s">
        <v>99</v>
      </c>
      <c r="C98" s="84" t="s">
        <v>260</v>
      </c>
      <c r="D98" s="84" t="s">
        <v>239</v>
      </c>
      <c r="E98" s="84" t="s">
        <v>812</v>
      </c>
      <c r="F98" s="63"/>
      <c r="G98" s="64">
        <v>850.89</v>
      </c>
      <c r="H98" s="44"/>
      <c r="I98" s="65"/>
    </row>
    <row r="99" spans="1:9" ht="12.75">
      <c r="A99" s="82" t="s">
        <v>808</v>
      </c>
      <c r="B99" s="83" t="s">
        <v>813</v>
      </c>
      <c r="C99" s="84"/>
      <c r="D99" s="84" t="s">
        <v>689</v>
      </c>
      <c r="E99" s="84" t="s">
        <v>38</v>
      </c>
      <c r="F99" s="63"/>
      <c r="G99" s="64">
        <v>1139.2</v>
      </c>
      <c r="H99" s="44"/>
      <c r="I99" s="65"/>
    </row>
    <row r="100" spans="1:9" ht="12.75">
      <c r="A100" s="82" t="s">
        <v>814</v>
      </c>
      <c r="B100" s="83" t="s">
        <v>815</v>
      </c>
      <c r="C100" s="84" t="s">
        <v>816</v>
      </c>
      <c r="D100" s="84" t="s">
        <v>97</v>
      </c>
      <c r="E100" s="84" t="s">
        <v>817</v>
      </c>
      <c r="F100" s="63"/>
      <c r="G100" s="64">
        <v>207.76</v>
      </c>
      <c r="H100" s="44"/>
      <c r="I100" s="65"/>
    </row>
    <row r="101" spans="1:9" ht="12.75">
      <c r="A101" s="82" t="s">
        <v>814</v>
      </c>
      <c r="B101" s="83" t="s">
        <v>168</v>
      </c>
      <c r="C101" s="84" t="s">
        <v>169</v>
      </c>
      <c r="D101" s="84" t="s">
        <v>97</v>
      </c>
      <c r="E101" s="84" t="s">
        <v>818</v>
      </c>
      <c r="F101" s="63"/>
      <c r="G101" s="64">
        <v>420</v>
      </c>
      <c r="H101" s="44"/>
      <c r="I101" s="65"/>
    </row>
    <row r="102" spans="1:9" ht="12.75">
      <c r="A102" s="82" t="s">
        <v>814</v>
      </c>
      <c r="B102" s="83" t="s">
        <v>819</v>
      </c>
      <c r="C102" s="84"/>
      <c r="D102" s="84" t="s">
        <v>689</v>
      </c>
      <c r="E102" s="84" t="s">
        <v>38</v>
      </c>
      <c r="F102" s="63"/>
      <c r="G102" s="64">
        <v>5233.99</v>
      </c>
      <c r="H102" s="44"/>
      <c r="I102" s="65"/>
    </row>
    <row r="103" spans="1:9" ht="12.75">
      <c r="A103" s="82" t="s">
        <v>820</v>
      </c>
      <c r="B103" s="83" t="s">
        <v>125</v>
      </c>
      <c r="C103" s="84" t="s">
        <v>126</v>
      </c>
      <c r="D103" s="84" t="s">
        <v>243</v>
      </c>
      <c r="E103" s="84" t="s">
        <v>821</v>
      </c>
      <c r="F103" s="63"/>
      <c r="G103" s="64">
        <v>2969.5</v>
      </c>
      <c r="H103" s="44"/>
      <c r="I103" s="65"/>
    </row>
    <row r="104" spans="1:9" ht="12.75">
      <c r="A104" s="82" t="s">
        <v>822</v>
      </c>
      <c r="B104" s="83" t="s">
        <v>125</v>
      </c>
      <c r="C104" s="84" t="s">
        <v>126</v>
      </c>
      <c r="D104" s="84" t="s">
        <v>243</v>
      </c>
      <c r="E104" s="84" t="s">
        <v>823</v>
      </c>
      <c r="F104" s="63"/>
      <c r="G104" s="64">
        <v>2050.37</v>
      </c>
      <c r="H104" s="44"/>
      <c r="I104" s="65"/>
    </row>
    <row r="105" spans="1:9" ht="12.75">
      <c r="A105" s="82" t="s">
        <v>822</v>
      </c>
      <c r="B105" s="83" t="s">
        <v>669</v>
      </c>
      <c r="C105" s="84" t="s">
        <v>824</v>
      </c>
      <c r="D105" s="84" t="s">
        <v>132</v>
      </c>
      <c r="E105" s="84" t="s">
        <v>825</v>
      </c>
      <c r="F105" s="63"/>
      <c r="G105" s="64">
        <v>705.5</v>
      </c>
      <c r="H105" s="44"/>
      <c r="I105" s="65"/>
    </row>
    <row r="106" spans="1:9" ht="12.75">
      <c r="A106" s="82" t="s">
        <v>826</v>
      </c>
      <c r="B106" s="83" t="s">
        <v>669</v>
      </c>
      <c r="C106" s="84" t="s">
        <v>113</v>
      </c>
      <c r="D106" s="84" t="s">
        <v>239</v>
      </c>
      <c r="E106" s="84" t="s">
        <v>827</v>
      </c>
      <c r="F106" s="63"/>
      <c r="G106" s="64">
        <v>735.9</v>
      </c>
      <c r="H106" s="44"/>
      <c r="I106" s="65"/>
    </row>
    <row r="107" spans="1:9" ht="12.75">
      <c r="A107" s="82" t="s">
        <v>826</v>
      </c>
      <c r="B107" s="83" t="s">
        <v>828</v>
      </c>
      <c r="C107" s="84" t="s">
        <v>185</v>
      </c>
      <c r="D107" s="84" t="s">
        <v>689</v>
      </c>
      <c r="E107" s="84" t="s">
        <v>829</v>
      </c>
      <c r="F107" s="63"/>
      <c r="G107" s="64">
        <v>3284.75</v>
      </c>
      <c r="H107" s="44"/>
      <c r="I107" s="65"/>
    </row>
    <row r="108" spans="1:9" ht="12.75">
      <c r="A108" s="82" t="s">
        <v>830</v>
      </c>
      <c r="B108" s="83" t="s">
        <v>536</v>
      </c>
      <c r="C108" s="84" t="s">
        <v>193</v>
      </c>
      <c r="D108" s="84" t="s">
        <v>689</v>
      </c>
      <c r="E108" s="84" t="s">
        <v>831</v>
      </c>
      <c r="F108" s="63"/>
      <c r="G108" s="64">
        <v>9385</v>
      </c>
      <c r="H108" s="44"/>
      <c r="I108" s="65"/>
    </row>
    <row r="109" spans="1:9" ht="12.75">
      <c r="A109" s="82" t="s">
        <v>830</v>
      </c>
      <c r="B109" s="83" t="s">
        <v>217</v>
      </c>
      <c r="C109" s="84" t="s">
        <v>218</v>
      </c>
      <c r="D109" s="84" t="s">
        <v>689</v>
      </c>
      <c r="E109" s="84" t="s">
        <v>832</v>
      </c>
      <c r="F109" s="63"/>
      <c r="G109" s="64">
        <v>2935.63</v>
      </c>
      <c r="H109" s="44"/>
      <c r="I109" s="65"/>
    </row>
    <row r="110" spans="1:9" ht="12.75">
      <c r="A110" s="82" t="s">
        <v>830</v>
      </c>
      <c r="B110" s="83" t="s">
        <v>50</v>
      </c>
      <c r="C110" s="84"/>
      <c r="D110" s="84" t="s">
        <v>54</v>
      </c>
      <c r="E110" s="84" t="s">
        <v>38</v>
      </c>
      <c r="F110" s="63"/>
      <c r="G110" s="64">
        <v>1642.42</v>
      </c>
      <c r="H110" s="44"/>
      <c r="I110" s="65"/>
    </row>
    <row r="111" spans="1:9" ht="12.75">
      <c r="A111" s="82" t="s">
        <v>830</v>
      </c>
      <c r="B111" s="83" t="s">
        <v>50</v>
      </c>
      <c r="C111" s="84"/>
      <c r="D111" s="84" t="s">
        <v>54</v>
      </c>
      <c r="E111" s="84" t="s">
        <v>38</v>
      </c>
      <c r="F111" s="63"/>
      <c r="G111" s="64">
        <v>526.55</v>
      </c>
      <c r="H111" s="44"/>
      <c r="I111" s="65"/>
    </row>
    <row r="112" spans="1:9" ht="12.75">
      <c r="A112" s="82" t="s">
        <v>830</v>
      </c>
      <c r="B112" s="83" t="s">
        <v>50</v>
      </c>
      <c r="C112" s="84"/>
      <c r="D112" s="84" t="s">
        <v>54</v>
      </c>
      <c r="E112" s="84" t="s">
        <v>38</v>
      </c>
      <c r="F112" s="63"/>
      <c r="G112" s="64">
        <v>2367.8</v>
      </c>
      <c r="H112" s="44"/>
      <c r="I112" s="65"/>
    </row>
    <row r="113" spans="1:9" ht="12.75">
      <c r="A113" s="82" t="s">
        <v>830</v>
      </c>
      <c r="B113" s="83" t="s">
        <v>125</v>
      </c>
      <c r="C113" s="62"/>
      <c r="D113" s="62" t="s">
        <v>243</v>
      </c>
      <c r="E113" s="62" t="s">
        <v>833</v>
      </c>
      <c r="F113" s="63"/>
      <c r="G113" s="64">
        <v>2050.37</v>
      </c>
      <c r="H113" s="44"/>
      <c r="I113" s="65"/>
    </row>
    <row r="114" spans="1:9" ht="13.5" thickBot="1">
      <c r="A114" s="49"/>
      <c r="B114" s="3"/>
      <c r="C114" s="4"/>
      <c r="D114" s="4"/>
      <c r="E114" s="4"/>
      <c r="F114" s="45"/>
      <c r="G114" s="46"/>
      <c r="H114" s="66"/>
      <c r="I114" s="38"/>
    </row>
    <row r="115" spans="1:8" ht="12.75" customHeight="1">
      <c r="A115" s="120" t="s">
        <v>12</v>
      </c>
      <c r="B115" s="123" t="s">
        <v>10</v>
      </c>
      <c r="C115" s="123" t="s">
        <v>10</v>
      </c>
      <c r="D115" s="125" t="s">
        <v>31</v>
      </c>
      <c r="E115" s="126"/>
      <c r="F115" s="29">
        <f>SUM(F9:F114)</f>
        <v>163579.96</v>
      </c>
      <c r="G115" s="30">
        <f>SUM(G9:G114)</f>
        <v>160848.34999999998</v>
      </c>
      <c r="H115" s="56">
        <v>130483.93</v>
      </c>
    </row>
    <row r="116" spans="1:8" ht="26.25" thickBot="1">
      <c r="A116" s="121"/>
      <c r="B116" s="124"/>
      <c r="C116" s="124"/>
      <c r="D116" s="127"/>
      <c r="E116" s="128"/>
      <c r="F116" s="28" t="s">
        <v>27</v>
      </c>
      <c r="G116" s="31" t="s">
        <v>28</v>
      </c>
      <c r="H116" s="32" t="s">
        <v>11</v>
      </c>
    </row>
    <row r="117" spans="1:8" ht="13.5" thickBot="1">
      <c r="A117" s="12"/>
      <c r="B117" s="12"/>
      <c r="C117" s="12"/>
      <c r="D117" s="12"/>
      <c r="E117" s="12"/>
      <c r="F117" s="12"/>
      <c r="G117" s="12"/>
      <c r="H117" s="12"/>
    </row>
    <row r="118" spans="1:8" ht="13.5" thickBot="1">
      <c r="A118" s="147" t="s">
        <v>13</v>
      </c>
      <c r="B118" s="147"/>
      <c r="C118" s="12"/>
      <c r="F118" s="148" t="s">
        <v>23</v>
      </c>
      <c r="G118" s="149"/>
      <c r="H118" s="60">
        <f>H115+B130</f>
        <v>130483.93</v>
      </c>
    </row>
    <row r="119" spans="1:8" ht="12.75">
      <c r="A119" s="23" t="s">
        <v>14</v>
      </c>
      <c r="B119" s="51">
        <f>Fevereiro!B85</f>
        <v>0</v>
      </c>
      <c r="C119" s="12"/>
      <c r="D119" s="12"/>
      <c r="E119" s="12"/>
      <c r="F119" s="12"/>
      <c r="G119" s="12"/>
      <c r="H119" s="12"/>
    </row>
    <row r="120" spans="1:8" ht="12.75">
      <c r="A120" s="139" t="s">
        <v>30</v>
      </c>
      <c r="B120" s="140"/>
      <c r="H120" s="12"/>
    </row>
    <row r="121" spans="1:8" ht="12.75">
      <c r="A121" s="24" t="s">
        <v>15</v>
      </c>
      <c r="B121" s="24" t="s">
        <v>5</v>
      </c>
      <c r="H121" s="12"/>
    </row>
    <row r="122" spans="1:8" ht="12.75">
      <c r="A122" s="1"/>
      <c r="B122" s="57"/>
      <c r="E122" s="163" t="s">
        <v>35</v>
      </c>
      <c r="F122" s="122"/>
      <c r="G122" s="122"/>
      <c r="H122" s="122"/>
    </row>
    <row r="123" spans="1:8" ht="12.75">
      <c r="A123" s="1"/>
      <c r="B123" s="58"/>
      <c r="H123" s="12"/>
    </row>
    <row r="124" spans="1:8" ht="13.5" thickBot="1">
      <c r="A124" s="1"/>
      <c r="B124" s="58"/>
      <c r="H124" s="12"/>
    </row>
    <row r="125" spans="1:8" ht="13.5" thickBot="1">
      <c r="A125" s="1"/>
      <c r="B125" s="58"/>
      <c r="D125" s="7" t="s">
        <v>0</v>
      </c>
      <c r="E125" s="142" t="str">
        <f>B5</f>
        <v>SANTA CASA DE MISERICÓRDIA DE TAQUARITUBA</v>
      </c>
      <c r="F125" s="143"/>
      <c r="G125" s="143"/>
      <c r="H125" s="144"/>
    </row>
    <row r="126" spans="1:8" ht="12.75">
      <c r="A126" s="1"/>
      <c r="B126" s="58"/>
      <c r="D126" s="8"/>
      <c r="E126" s="9"/>
      <c r="F126" s="9"/>
      <c r="G126" s="9"/>
      <c r="H126" s="10"/>
    </row>
    <row r="127" spans="1:8" ht="12.75">
      <c r="A127" s="1"/>
      <c r="B127" s="57"/>
      <c r="D127" s="11"/>
      <c r="E127" s="12"/>
      <c r="F127" s="12"/>
      <c r="G127" s="12"/>
      <c r="H127" s="13"/>
    </row>
    <row r="128" spans="1:8" ht="12.75">
      <c r="A128" s="1"/>
      <c r="B128" s="57"/>
      <c r="D128" s="14" t="s">
        <v>17</v>
      </c>
      <c r="E128" s="12"/>
      <c r="F128" s="12"/>
      <c r="G128" s="12"/>
      <c r="H128" s="13"/>
    </row>
    <row r="129" spans="1:8" ht="12.75">
      <c r="A129" s="1"/>
      <c r="B129" s="57"/>
      <c r="D129" s="11"/>
      <c r="E129" s="164" t="s">
        <v>41</v>
      </c>
      <c r="F129" s="158"/>
      <c r="G129" s="158"/>
      <c r="H129" s="21"/>
    </row>
    <row r="130" spans="1:8" ht="13.5" thickBot="1">
      <c r="A130" s="25" t="s">
        <v>9</v>
      </c>
      <c r="B130" s="59">
        <f>SUM(B122:B129)</f>
        <v>0</v>
      </c>
      <c r="D130" s="15"/>
      <c r="E130" s="135" t="s">
        <v>16</v>
      </c>
      <c r="F130" s="135"/>
      <c r="G130" s="135"/>
      <c r="H130" s="26"/>
    </row>
    <row r="131" ht="12.75">
      <c r="H131" s="12"/>
    </row>
    <row r="143" ht="12.75">
      <c r="G143" s="93" t="s">
        <v>810</v>
      </c>
    </row>
    <row r="145" ht="12.75">
      <c r="G145" s="6">
        <v>7</v>
      </c>
    </row>
  </sheetData>
  <sheetProtection selectLockedCells="1"/>
  <mergeCells count="18">
    <mergeCell ref="E130:G130"/>
    <mergeCell ref="A118:B118"/>
    <mergeCell ref="F118:G118"/>
    <mergeCell ref="A120:B120"/>
    <mergeCell ref="E122:H122"/>
    <mergeCell ref="A115:A116"/>
    <mergeCell ref="B115:B116"/>
    <mergeCell ref="C115:C116"/>
    <mergeCell ref="D115:E116"/>
    <mergeCell ref="E125:H125"/>
    <mergeCell ref="E129:G129"/>
    <mergeCell ref="B5:D5"/>
    <mergeCell ref="G5:H5"/>
    <mergeCell ref="A6:B6"/>
    <mergeCell ref="D6:E6"/>
    <mergeCell ref="G6:H6"/>
    <mergeCell ref="A7:E7"/>
    <mergeCell ref="G7:H7"/>
  </mergeCells>
  <conditionalFormatting sqref="H92 H67 H65 H63 H61 H52:H58 H10:H42 H44:H50 H69:H74 H76:H79 H81:H89 H100 H94:H96 H98 H102:H104 H106 H108:H111">
    <cfRule type="cellIs" priority="1" dxfId="0" operator="equal" stopIfTrue="1">
      <formula>H9</formula>
    </cfRule>
  </conditionalFormatting>
  <conditionalFormatting sqref="H114">
    <cfRule type="cellIs" priority="11" dxfId="0" operator="equal" stopIfTrue="1">
      <formula>Maio!#REF!</formula>
    </cfRule>
  </conditionalFormatting>
  <conditionalFormatting sqref="H113">
    <cfRule type="cellIs" priority="222" dxfId="0" operator="equal" stopIfTrue="1">
      <formula>H33</formula>
    </cfRule>
  </conditionalFormatting>
  <conditionalFormatting sqref="H93">
    <cfRule type="cellIs" priority="224" dxfId="0" operator="equal" stopIfTrue="1">
      <formula>H33</formula>
    </cfRule>
  </conditionalFormatting>
  <conditionalFormatting sqref="H91">
    <cfRule type="cellIs" priority="226" dxfId="0" operator="equal" stopIfTrue="1">
      <formula>H33</formula>
    </cfRule>
  </conditionalFormatting>
  <conditionalFormatting sqref="H68">
    <cfRule type="cellIs" priority="228" dxfId="0" operator="equal" stopIfTrue="1">
      <formula>H33</formula>
    </cfRule>
  </conditionalFormatting>
  <conditionalFormatting sqref="H66">
    <cfRule type="cellIs" priority="230" dxfId="0" operator="equal" stopIfTrue="1">
      <formula>H33</formula>
    </cfRule>
  </conditionalFormatting>
  <conditionalFormatting sqref="H64">
    <cfRule type="cellIs" priority="232" dxfId="0" operator="equal" stopIfTrue="1">
      <formula>H33</formula>
    </cfRule>
  </conditionalFormatting>
  <conditionalFormatting sqref="H62">
    <cfRule type="cellIs" priority="234" dxfId="0" operator="equal" stopIfTrue="1">
      <formula>H33</formula>
    </cfRule>
  </conditionalFormatting>
  <conditionalFormatting sqref="H60">
    <cfRule type="cellIs" priority="236" dxfId="0" operator="equal" stopIfTrue="1">
      <formula>H33</formula>
    </cfRule>
  </conditionalFormatting>
  <conditionalFormatting sqref="H59">
    <cfRule type="cellIs" priority="238" dxfId="0" operator="equal" stopIfTrue="1">
      <formula>H34</formula>
    </cfRule>
  </conditionalFormatting>
  <conditionalFormatting sqref="H51">
    <cfRule type="cellIs" priority="240" dxfId="0" operator="equal" stopIfTrue="1">
      <formula>H34</formula>
    </cfRule>
  </conditionalFormatting>
  <conditionalFormatting sqref="H43">
    <cfRule type="cellIs" priority="242" dxfId="0" operator="equal" stopIfTrue="1">
      <formula>H34</formula>
    </cfRule>
  </conditionalFormatting>
  <conditionalFormatting sqref="H80">
    <cfRule type="cellIs" priority="244" dxfId="0" operator="equal" stopIfTrue="1">
      <formula>H69</formula>
    </cfRule>
  </conditionalFormatting>
  <conditionalFormatting sqref="H75">
    <cfRule type="cellIs" priority="246" dxfId="0" operator="equal" stopIfTrue="1">
      <formula>H69</formula>
    </cfRule>
  </conditionalFormatting>
  <conditionalFormatting sqref="H90">
    <cfRule type="cellIs" priority="248" dxfId="0" operator="equal" stopIfTrue="1">
      <formula>H83</formula>
    </cfRule>
  </conditionalFormatting>
  <conditionalFormatting sqref="H101">
    <cfRule type="cellIs" priority="250" dxfId="0" operator="equal" stopIfTrue="1">
      <formula>H94</formula>
    </cfRule>
  </conditionalFormatting>
  <conditionalFormatting sqref="H99 H107">
    <cfRule type="cellIs" priority="252" dxfId="0" operator="equal" stopIfTrue="1">
      <formula>H94</formula>
    </cfRule>
  </conditionalFormatting>
  <conditionalFormatting sqref="H97 H105">
    <cfRule type="cellIs" priority="254" dxfId="0" operator="equal" stopIfTrue="1">
      <formula>H94</formula>
    </cfRule>
  </conditionalFormatting>
  <conditionalFormatting sqref="H112">
    <cfRule type="cellIs" priority="256" dxfId="0" operator="equal" stopIfTrue="1">
      <formula>H110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104"/>
  <sheetViews>
    <sheetView showGridLines="0" zoomScalePageLayoutView="0" workbookViewId="0" topLeftCell="A73">
      <selection activeCell="G88" sqref="G8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33.75" customHeight="1" thickBot="1"/>
    <row r="5" spans="1:8" ht="18" customHeight="1" thickBot="1">
      <c r="A5" s="17"/>
      <c r="B5" s="131" t="s">
        <v>37</v>
      </c>
      <c r="C5" s="132"/>
      <c r="D5" s="150"/>
      <c r="E5" s="18"/>
      <c r="F5" s="19" t="s">
        <v>1</v>
      </c>
      <c r="G5" s="151" t="s">
        <v>77</v>
      </c>
      <c r="H5" s="152"/>
    </row>
    <row r="6" spans="1:8" ht="20.25" customHeight="1" thickBot="1">
      <c r="A6" s="116" t="s">
        <v>18</v>
      </c>
      <c r="B6" s="117"/>
      <c r="C6" s="80" t="s">
        <v>834</v>
      </c>
      <c r="D6" s="118"/>
      <c r="E6" s="119"/>
      <c r="F6" s="22" t="s">
        <v>8</v>
      </c>
      <c r="G6" s="162" t="s">
        <v>71</v>
      </c>
      <c r="H6" s="153"/>
    </row>
    <row r="7" spans="1:8" ht="13.5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2.2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8" customHeight="1">
      <c r="A9" s="47">
        <v>40695</v>
      </c>
      <c r="B9" s="36" t="s">
        <v>25</v>
      </c>
      <c r="C9" s="35"/>
      <c r="D9" s="35"/>
      <c r="E9" s="35"/>
      <c r="F9" s="39"/>
      <c r="G9" s="40"/>
      <c r="H9" s="41">
        <f>Maio!H115</f>
        <v>130483.93</v>
      </c>
      <c r="I9" s="27"/>
    </row>
    <row r="10" spans="1:9" ht="17.25" customHeight="1">
      <c r="A10" s="67" t="s">
        <v>956</v>
      </c>
      <c r="B10" s="68" t="s">
        <v>49</v>
      </c>
      <c r="C10" s="1"/>
      <c r="D10" s="69" t="s">
        <v>76</v>
      </c>
      <c r="E10" s="69" t="s">
        <v>38</v>
      </c>
      <c r="F10" s="42">
        <v>163579.96</v>
      </c>
      <c r="G10" s="43"/>
      <c r="H10" s="44">
        <v>294063.89</v>
      </c>
      <c r="I10" s="37"/>
    </row>
    <row r="11" spans="1:9" ht="12.75">
      <c r="A11" s="67" t="s">
        <v>539</v>
      </c>
      <c r="B11" s="68" t="s">
        <v>804</v>
      </c>
      <c r="C11" s="1" t="s">
        <v>159</v>
      </c>
      <c r="D11" s="69" t="s">
        <v>132</v>
      </c>
      <c r="E11" s="69" t="s">
        <v>595</v>
      </c>
      <c r="F11" s="42"/>
      <c r="G11" s="43">
        <v>977.3</v>
      </c>
      <c r="H11" s="44"/>
      <c r="I11" s="37"/>
    </row>
    <row r="12" spans="1:9" ht="12.75">
      <c r="A12" s="67" t="s">
        <v>836</v>
      </c>
      <c r="B12" s="68" t="s">
        <v>459</v>
      </c>
      <c r="C12" s="1" t="s">
        <v>207</v>
      </c>
      <c r="D12" s="69" t="s">
        <v>156</v>
      </c>
      <c r="E12" s="69" t="s">
        <v>837</v>
      </c>
      <c r="F12" s="42"/>
      <c r="G12" s="43">
        <v>1220</v>
      </c>
      <c r="H12" s="44"/>
      <c r="I12" s="37"/>
    </row>
    <row r="13" spans="1:9" ht="14.25" customHeight="1">
      <c r="A13" s="67" t="s">
        <v>742</v>
      </c>
      <c r="B13" s="68" t="s">
        <v>838</v>
      </c>
      <c r="C13" s="1" t="s">
        <v>839</v>
      </c>
      <c r="D13" s="69" t="s">
        <v>840</v>
      </c>
      <c r="E13" s="69" t="s">
        <v>841</v>
      </c>
      <c r="F13" s="42"/>
      <c r="G13" s="43">
        <v>4000</v>
      </c>
      <c r="H13" s="44"/>
      <c r="I13" s="37"/>
    </row>
    <row r="14" spans="1:9" ht="14.25" customHeight="1">
      <c r="A14" s="67" t="s">
        <v>795</v>
      </c>
      <c r="B14" s="68" t="s">
        <v>46</v>
      </c>
      <c r="C14" s="1"/>
      <c r="D14" s="69" t="s">
        <v>40</v>
      </c>
      <c r="E14" s="69" t="s">
        <v>38</v>
      </c>
      <c r="F14" s="42"/>
      <c r="G14" s="43">
        <v>4532.54</v>
      </c>
      <c r="H14" s="44"/>
      <c r="I14" s="37"/>
    </row>
    <row r="15" spans="1:9" ht="14.25" customHeight="1">
      <c r="A15" s="67" t="s">
        <v>795</v>
      </c>
      <c r="B15" s="68" t="s">
        <v>46</v>
      </c>
      <c r="C15" s="1"/>
      <c r="D15" s="69" t="s">
        <v>40</v>
      </c>
      <c r="E15" s="69" t="s">
        <v>38</v>
      </c>
      <c r="F15" s="42"/>
      <c r="G15" s="43">
        <v>3860.1</v>
      </c>
      <c r="H15" s="44"/>
      <c r="I15" s="37"/>
    </row>
    <row r="16" spans="1:9" ht="14.25" customHeight="1">
      <c r="A16" s="67" t="s">
        <v>795</v>
      </c>
      <c r="B16" s="68" t="s">
        <v>46</v>
      </c>
      <c r="C16" s="1"/>
      <c r="D16" s="69" t="s">
        <v>40</v>
      </c>
      <c r="E16" s="69" t="s">
        <v>38</v>
      </c>
      <c r="F16" s="42"/>
      <c r="G16" s="43">
        <v>1835.95</v>
      </c>
      <c r="H16" s="44"/>
      <c r="I16" s="37"/>
    </row>
    <row r="17" spans="1:9" ht="14.25" customHeight="1">
      <c r="A17" s="67" t="s">
        <v>795</v>
      </c>
      <c r="B17" s="68" t="s">
        <v>46</v>
      </c>
      <c r="C17" s="1"/>
      <c r="D17" s="69" t="s">
        <v>40</v>
      </c>
      <c r="E17" s="69" t="s">
        <v>38</v>
      </c>
      <c r="F17" s="42"/>
      <c r="G17" s="43">
        <v>1715.93</v>
      </c>
      <c r="H17" s="44"/>
      <c r="I17" s="37"/>
    </row>
    <row r="18" spans="1:9" ht="14.25" customHeight="1">
      <c r="A18" s="67" t="s">
        <v>795</v>
      </c>
      <c r="B18" s="68" t="s">
        <v>46</v>
      </c>
      <c r="C18" s="1"/>
      <c r="D18" s="69" t="s">
        <v>40</v>
      </c>
      <c r="E18" s="69" t="s">
        <v>38</v>
      </c>
      <c r="F18" s="42"/>
      <c r="G18" s="43">
        <v>1245.2</v>
      </c>
      <c r="H18" s="44"/>
      <c r="I18" s="37"/>
    </row>
    <row r="19" spans="1:9" ht="13.5" customHeight="1">
      <c r="A19" s="67" t="s">
        <v>830</v>
      </c>
      <c r="B19" s="68" t="s">
        <v>694</v>
      </c>
      <c r="C19" s="1" t="s">
        <v>660</v>
      </c>
      <c r="D19" s="69" t="s">
        <v>156</v>
      </c>
      <c r="E19" s="69" t="s">
        <v>842</v>
      </c>
      <c r="F19" s="42"/>
      <c r="G19" s="43">
        <v>5000</v>
      </c>
      <c r="H19" s="44"/>
      <c r="I19" s="37"/>
    </row>
    <row r="20" spans="1:9" ht="14.25" customHeight="1">
      <c r="A20" s="67" t="s">
        <v>843</v>
      </c>
      <c r="B20" s="68" t="s">
        <v>844</v>
      </c>
      <c r="C20" s="1" t="s">
        <v>84</v>
      </c>
      <c r="D20" s="69" t="s">
        <v>239</v>
      </c>
      <c r="E20" s="69" t="s">
        <v>845</v>
      </c>
      <c r="F20" s="42"/>
      <c r="G20" s="43">
        <v>1728</v>
      </c>
      <c r="H20" s="44"/>
      <c r="I20" s="37"/>
    </row>
    <row r="21" spans="1:9" ht="13.5" customHeight="1">
      <c r="A21" s="67" t="s">
        <v>843</v>
      </c>
      <c r="B21" s="68" t="s">
        <v>459</v>
      </c>
      <c r="C21" s="1" t="s">
        <v>207</v>
      </c>
      <c r="D21" s="69" t="s">
        <v>156</v>
      </c>
      <c r="E21" s="69" t="s">
        <v>846</v>
      </c>
      <c r="F21" s="42"/>
      <c r="G21" s="43">
        <v>1220</v>
      </c>
      <c r="H21" s="44"/>
      <c r="I21" s="37"/>
    </row>
    <row r="22" spans="1:9" ht="13.5" customHeight="1">
      <c r="A22" s="67" t="s">
        <v>843</v>
      </c>
      <c r="B22" s="68" t="s">
        <v>694</v>
      </c>
      <c r="C22" s="1" t="s">
        <v>660</v>
      </c>
      <c r="D22" s="69" t="s">
        <v>156</v>
      </c>
      <c r="E22" s="69" t="s">
        <v>847</v>
      </c>
      <c r="F22" s="42"/>
      <c r="G22" s="43">
        <v>3533</v>
      </c>
      <c r="H22" s="44"/>
      <c r="I22" s="37"/>
    </row>
    <row r="23" spans="1:9" ht="14.25" customHeight="1">
      <c r="A23" s="67" t="s">
        <v>848</v>
      </c>
      <c r="B23" s="68" t="s">
        <v>582</v>
      </c>
      <c r="C23" s="1" t="s">
        <v>442</v>
      </c>
      <c r="D23" s="69" t="s">
        <v>132</v>
      </c>
      <c r="E23" s="69" t="s">
        <v>849</v>
      </c>
      <c r="F23" s="42"/>
      <c r="G23" s="43">
        <v>1279.25</v>
      </c>
      <c r="H23" s="44"/>
      <c r="I23" s="37"/>
    </row>
    <row r="24" spans="1:9" ht="14.25" customHeight="1">
      <c r="A24" s="67" t="s">
        <v>850</v>
      </c>
      <c r="B24" s="68" t="s">
        <v>125</v>
      </c>
      <c r="C24" s="1" t="s">
        <v>126</v>
      </c>
      <c r="D24" s="69" t="s">
        <v>243</v>
      </c>
      <c r="E24" s="69" t="s">
        <v>851</v>
      </c>
      <c r="F24" s="42"/>
      <c r="G24" s="43">
        <v>2395.4</v>
      </c>
      <c r="H24" s="44"/>
      <c r="I24" s="37"/>
    </row>
    <row r="25" spans="1:9" ht="14.25" customHeight="1">
      <c r="A25" s="67" t="s">
        <v>852</v>
      </c>
      <c r="B25" s="68" t="s">
        <v>853</v>
      </c>
      <c r="C25" s="1" t="s">
        <v>854</v>
      </c>
      <c r="D25" s="69" t="s">
        <v>855</v>
      </c>
      <c r="E25" s="69" t="s">
        <v>856</v>
      </c>
      <c r="F25" s="42"/>
      <c r="G25" s="43">
        <v>860</v>
      </c>
      <c r="H25" s="44"/>
      <c r="I25" s="37"/>
    </row>
    <row r="26" spans="1:9" ht="14.25" customHeight="1">
      <c r="A26" s="67" t="s">
        <v>857</v>
      </c>
      <c r="B26" s="68" t="s">
        <v>858</v>
      </c>
      <c r="C26" s="1" t="s">
        <v>411</v>
      </c>
      <c r="D26" s="69" t="s">
        <v>239</v>
      </c>
      <c r="E26" s="69" t="s">
        <v>859</v>
      </c>
      <c r="F26" s="42"/>
      <c r="G26" s="43">
        <v>408</v>
      </c>
      <c r="H26" s="44"/>
      <c r="I26" s="37"/>
    </row>
    <row r="27" spans="1:9" ht="12.75">
      <c r="A27" s="67" t="s">
        <v>857</v>
      </c>
      <c r="B27" s="68" t="s">
        <v>180</v>
      </c>
      <c r="C27" s="1" t="s">
        <v>181</v>
      </c>
      <c r="D27" s="69" t="s">
        <v>156</v>
      </c>
      <c r="E27" s="69" t="s">
        <v>415</v>
      </c>
      <c r="F27" s="42"/>
      <c r="G27" s="43">
        <v>1849.75</v>
      </c>
      <c r="H27" s="44"/>
      <c r="I27" s="37"/>
    </row>
    <row r="28" spans="1:9" ht="14.25" customHeight="1">
      <c r="A28" s="67" t="s">
        <v>857</v>
      </c>
      <c r="B28" s="68" t="s">
        <v>860</v>
      </c>
      <c r="C28" s="1" t="s">
        <v>390</v>
      </c>
      <c r="D28" s="69" t="s">
        <v>855</v>
      </c>
      <c r="E28" s="69" t="s">
        <v>861</v>
      </c>
      <c r="F28" s="42"/>
      <c r="G28" s="43">
        <v>1100.11</v>
      </c>
      <c r="H28" s="44"/>
      <c r="I28" s="37"/>
    </row>
    <row r="29" spans="1:9" ht="12.75">
      <c r="A29" s="67" t="s">
        <v>857</v>
      </c>
      <c r="B29" s="68" t="s">
        <v>862</v>
      </c>
      <c r="C29" s="1" t="s">
        <v>340</v>
      </c>
      <c r="D29" s="69" t="s">
        <v>156</v>
      </c>
      <c r="E29" s="69" t="s">
        <v>863</v>
      </c>
      <c r="F29" s="42"/>
      <c r="G29" s="43">
        <v>678.53</v>
      </c>
      <c r="H29" s="44"/>
      <c r="I29" s="37"/>
    </row>
    <row r="30" spans="1:9" ht="12.75">
      <c r="A30" s="67" t="s">
        <v>857</v>
      </c>
      <c r="B30" s="68" t="s">
        <v>862</v>
      </c>
      <c r="C30" s="1" t="s">
        <v>340</v>
      </c>
      <c r="D30" s="69" t="s">
        <v>156</v>
      </c>
      <c r="E30" s="69" t="s">
        <v>864</v>
      </c>
      <c r="F30" s="42"/>
      <c r="G30" s="43">
        <v>1923.14</v>
      </c>
      <c r="H30" s="44"/>
      <c r="I30" s="37"/>
    </row>
    <row r="31" spans="1:9" ht="12.75">
      <c r="A31" s="67" t="s">
        <v>857</v>
      </c>
      <c r="B31" s="68" t="s">
        <v>858</v>
      </c>
      <c r="C31" s="1" t="s">
        <v>113</v>
      </c>
      <c r="D31" s="69" t="s">
        <v>239</v>
      </c>
      <c r="E31" s="69" t="s">
        <v>865</v>
      </c>
      <c r="F31" s="42"/>
      <c r="G31" s="43">
        <v>550</v>
      </c>
      <c r="H31" s="44">
        <v>0</v>
      </c>
      <c r="I31" s="37"/>
    </row>
    <row r="32" spans="1:9" ht="12.75">
      <c r="A32" s="67" t="s">
        <v>857</v>
      </c>
      <c r="B32" s="68" t="s">
        <v>866</v>
      </c>
      <c r="C32" s="1" t="s">
        <v>370</v>
      </c>
      <c r="D32" s="69" t="s">
        <v>855</v>
      </c>
      <c r="E32" s="69" t="s">
        <v>867</v>
      </c>
      <c r="F32" s="42"/>
      <c r="G32" s="43">
        <v>467</v>
      </c>
      <c r="H32" s="44"/>
      <c r="I32" s="37"/>
    </row>
    <row r="33" spans="1:9" ht="12.75">
      <c r="A33" s="67" t="s">
        <v>857</v>
      </c>
      <c r="B33" s="68" t="s">
        <v>866</v>
      </c>
      <c r="C33" s="1" t="s">
        <v>370</v>
      </c>
      <c r="D33" s="69" t="s">
        <v>855</v>
      </c>
      <c r="E33" s="69" t="s">
        <v>868</v>
      </c>
      <c r="F33" s="42"/>
      <c r="G33" s="43">
        <v>213</v>
      </c>
      <c r="H33" s="44"/>
      <c r="I33" s="37"/>
    </row>
    <row r="34" spans="1:9" ht="12.75">
      <c r="A34" s="67" t="s">
        <v>857</v>
      </c>
      <c r="B34" s="68" t="s">
        <v>869</v>
      </c>
      <c r="C34" s="1" t="s">
        <v>131</v>
      </c>
      <c r="D34" s="69" t="s">
        <v>239</v>
      </c>
      <c r="E34" s="69" t="s">
        <v>870</v>
      </c>
      <c r="F34" s="42"/>
      <c r="G34" s="43">
        <v>570.76</v>
      </c>
      <c r="H34" s="44"/>
      <c r="I34" s="37"/>
    </row>
    <row r="35" spans="1:9" ht="12.75">
      <c r="A35" s="67" t="s">
        <v>857</v>
      </c>
      <c r="B35" s="68" t="s">
        <v>611</v>
      </c>
      <c r="C35" s="1" t="s">
        <v>450</v>
      </c>
      <c r="D35" s="69" t="s">
        <v>132</v>
      </c>
      <c r="E35" s="69" t="s">
        <v>871</v>
      </c>
      <c r="F35" s="42"/>
      <c r="G35" s="43">
        <v>579</v>
      </c>
      <c r="H35" s="44"/>
      <c r="I35" s="37"/>
    </row>
    <row r="36" spans="1:9" ht="12.75">
      <c r="A36" s="67" t="s">
        <v>872</v>
      </c>
      <c r="B36" s="68" t="s">
        <v>873</v>
      </c>
      <c r="C36" s="1" t="s">
        <v>229</v>
      </c>
      <c r="D36" s="69" t="s">
        <v>156</v>
      </c>
      <c r="E36" s="69" t="s">
        <v>874</v>
      </c>
      <c r="F36" s="42"/>
      <c r="G36" s="43">
        <v>907.52</v>
      </c>
      <c r="H36" s="44"/>
      <c r="I36" s="37"/>
    </row>
    <row r="37" spans="1:9" ht="12.75">
      <c r="A37" s="67" t="s">
        <v>875</v>
      </c>
      <c r="B37" s="68" t="s">
        <v>188</v>
      </c>
      <c r="C37" s="1" t="s">
        <v>189</v>
      </c>
      <c r="D37" s="69" t="s">
        <v>156</v>
      </c>
      <c r="E37" s="69" t="s">
        <v>876</v>
      </c>
      <c r="F37" s="42"/>
      <c r="G37" s="43">
        <v>1229.43</v>
      </c>
      <c r="H37" s="44"/>
      <c r="I37" s="37"/>
    </row>
    <row r="38" spans="1:9" ht="12.75">
      <c r="A38" s="67" t="s">
        <v>875</v>
      </c>
      <c r="B38" s="68" t="s">
        <v>188</v>
      </c>
      <c r="C38" s="1" t="s">
        <v>189</v>
      </c>
      <c r="D38" s="69" t="s">
        <v>156</v>
      </c>
      <c r="E38" s="69" t="s">
        <v>877</v>
      </c>
      <c r="F38" s="42"/>
      <c r="G38" s="43">
        <v>3227.32</v>
      </c>
      <c r="H38" s="44"/>
      <c r="I38" s="37"/>
    </row>
    <row r="39" spans="1:9" ht="12.75">
      <c r="A39" s="67" t="s">
        <v>875</v>
      </c>
      <c r="B39" s="68" t="s">
        <v>878</v>
      </c>
      <c r="C39" s="1" t="s">
        <v>185</v>
      </c>
      <c r="D39" s="69" t="s">
        <v>156</v>
      </c>
      <c r="E39" s="69" t="s">
        <v>879</v>
      </c>
      <c r="F39" s="42"/>
      <c r="G39" s="43">
        <v>430.03</v>
      </c>
      <c r="H39" s="44"/>
      <c r="I39" s="37"/>
    </row>
    <row r="40" spans="1:9" ht="12.75">
      <c r="A40" s="67" t="s">
        <v>875</v>
      </c>
      <c r="B40" s="68" t="s">
        <v>192</v>
      </c>
      <c r="C40" s="1" t="s">
        <v>193</v>
      </c>
      <c r="D40" s="69" t="s">
        <v>156</v>
      </c>
      <c r="E40" s="69" t="s">
        <v>439</v>
      </c>
      <c r="F40" s="42"/>
      <c r="G40" s="43">
        <v>2683.73</v>
      </c>
      <c r="H40" s="44"/>
      <c r="I40" s="37"/>
    </row>
    <row r="41" spans="1:9" ht="12.75">
      <c r="A41" s="67" t="s">
        <v>875</v>
      </c>
      <c r="B41" s="68" t="s">
        <v>296</v>
      </c>
      <c r="C41" s="1" t="s">
        <v>211</v>
      </c>
      <c r="D41" s="69" t="s">
        <v>156</v>
      </c>
      <c r="E41" s="69" t="s">
        <v>880</v>
      </c>
      <c r="F41" s="42"/>
      <c r="G41" s="43">
        <v>6049.95</v>
      </c>
      <c r="H41" s="44"/>
      <c r="I41" s="37"/>
    </row>
    <row r="42" spans="1:9" ht="12.75">
      <c r="A42" s="67" t="s">
        <v>881</v>
      </c>
      <c r="B42" s="68" t="s">
        <v>882</v>
      </c>
      <c r="C42" s="1" t="s">
        <v>197</v>
      </c>
      <c r="D42" s="69" t="s">
        <v>156</v>
      </c>
      <c r="E42" s="69" t="s">
        <v>883</v>
      </c>
      <c r="F42" s="42"/>
      <c r="G42" s="43">
        <v>2228.38</v>
      </c>
      <c r="H42" s="44"/>
      <c r="I42" s="37"/>
    </row>
    <row r="43" spans="1:9" ht="12.75">
      <c r="A43" s="67" t="s">
        <v>881</v>
      </c>
      <c r="B43" s="68" t="s">
        <v>884</v>
      </c>
      <c r="C43" s="1" t="s">
        <v>653</v>
      </c>
      <c r="D43" s="69" t="s">
        <v>156</v>
      </c>
      <c r="E43" s="69" t="s">
        <v>885</v>
      </c>
      <c r="F43" s="42"/>
      <c r="G43" s="43">
        <v>450</v>
      </c>
      <c r="H43" s="44"/>
      <c r="I43" s="37"/>
    </row>
    <row r="44" spans="1:9" ht="12.75">
      <c r="A44" s="67" t="s">
        <v>881</v>
      </c>
      <c r="B44" s="68" t="s">
        <v>886</v>
      </c>
      <c r="C44" s="1" t="s">
        <v>344</v>
      </c>
      <c r="D44" s="69" t="s">
        <v>132</v>
      </c>
      <c r="E44" s="86" t="s">
        <v>887</v>
      </c>
      <c r="F44" s="42"/>
      <c r="G44" s="43">
        <v>846.09</v>
      </c>
      <c r="H44" s="44"/>
      <c r="I44" s="88" t="s">
        <v>888</v>
      </c>
    </row>
    <row r="45" spans="1:9" ht="12.75">
      <c r="A45" s="67" t="s">
        <v>881</v>
      </c>
      <c r="B45" s="68" t="s">
        <v>869</v>
      </c>
      <c r="C45" s="69" t="s">
        <v>131</v>
      </c>
      <c r="D45" s="69" t="s">
        <v>239</v>
      </c>
      <c r="E45" s="86" t="s">
        <v>889</v>
      </c>
      <c r="F45" s="42"/>
      <c r="G45" s="43">
        <v>2453.39</v>
      </c>
      <c r="H45" s="44"/>
      <c r="I45" s="88" t="s">
        <v>890</v>
      </c>
    </row>
    <row r="46" spans="1:9" ht="12.75">
      <c r="A46" s="67" t="s">
        <v>891</v>
      </c>
      <c r="B46" s="68" t="s">
        <v>892</v>
      </c>
      <c r="C46" s="69" t="s">
        <v>378</v>
      </c>
      <c r="D46" s="69" t="s">
        <v>855</v>
      </c>
      <c r="E46" s="69" t="s">
        <v>893</v>
      </c>
      <c r="F46" s="42"/>
      <c r="G46" s="43">
        <v>6308</v>
      </c>
      <c r="H46" s="44"/>
      <c r="I46" s="37"/>
    </row>
    <row r="47" spans="1:9" ht="12.75">
      <c r="A47" s="67" t="s">
        <v>835</v>
      </c>
      <c r="B47" s="68" t="s">
        <v>94</v>
      </c>
      <c r="C47" s="1"/>
      <c r="D47" s="69" t="s">
        <v>156</v>
      </c>
      <c r="E47" s="69" t="s">
        <v>38</v>
      </c>
      <c r="F47" s="42"/>
      <c r="G47" s="43">
        <v>975.48</v>
      </c>
      <c r="H47" s="44"/>
      <c r="I47" s="37"/>
    </row>
    <row r="48" spans="1:9" ht="12.75">
      <c r="A48" s="67" t="s">
        <v>894</v>
      </c>
      <c r="B48" s="68" t="s">
        <v>895</v>
      </c>
      <c r="C48" s="69" t="s">
        <v>107</v>
      </c>
      <c r="D48" s="69" t="s">
        <v>239</v>
      </c>
      <c r="E48" s="69" t="s">
        <v>896</v>
      </c>
      <c r="F48" s="42"/>
      <c r="G48" s="43">
        <v>640</v>
      </c>
      <c r="H48" s="44"/>
      <c r="I48" s="37"/>
    </row>
    <row r="49" spans="1:9" ht="12.75">
      <c r="A49" s="67" t="s">
        <v>894</v>
      </c>
      <c r="B49" s="68" t="s">
        <v>897</v>
      </c>
      <c r="C49" s="69" t="s">
        <v>387</v>
      </c>
      <c r="D49" s="69" t="s">
        <v>132</v>
      </c>
      <c r="E49" s="69" t="s">
        <v>898</v>
      </c>
      <c r="F49" s="42"/>
      <c r="G49" s="43">
        <v>704.05</v>
      </c>
      <c r="H49" s="44"/>
      <c r="I49" s="37"/>
    </row>
    <row r="50" spans="1:9" ht="12.75">
      <c r="A50" s="67" t="s">
        <v>894</v>
      </c>
      <c r="B50" s="68" t="s">
        <v>858</v>
      </c>
      <c r="C50" s="69" t="s">
        <v>113</v>
      </c>
      <c r="D50" s="69" t="s">
        <v>239</v>
      </c>
      <c r="E50" s="69" t="s">
        <v>899</v>
      </c>
      <c r="F50" s="42"/>
      <c r="G50" s="43">
        <v>644.7</v>
      </c>
      <c r="H50" s="44"/>
      <c r="I50" s="71"/>
    </row>
    <row r="51" spans="1:9" ht="12.75">
      <c r="A51" s="67" t="s">
        <v>894</v>
      </c>
      <c r="B51" s="68" t="s">
        <v>217</v>
      </c>
      <c r="C51" s="69" t="s">
        <v>218</v>
      </c>
      <c r="D51" s="69" t="s">
        <v>156</v>
      </c>
      <c r="E51" s="69" t="s">
        <v>900</v>
      </c>
      <c r="F51" s="42"/>
      <c r="G51" s="43">
        <v>14077.5</v>
      </c>
      <c r="H51" s="44"/>
      <c r="I51" s="37"/>
    </row>
    <row r="52" spans="1:9" ht="12.75">
      <c r="A52" s="82" t="s">
        <v>894</v>
      </c>
      <c r="B52" s="83" t="s">
        <v>838</v>
      </c>
      <c r="C52" s="84" t="s">
        <v>901</v>
      </c>
      <c r="D52" s="84" t="s">
        <v>840</v>
      </c>
      <c r="E52" s="84" t="s">
        <v>902</v>
      </c>
      <c r="F52" s="63"/>
      <c r="G52" s="64">
        <v>4000</v>
      </c>
      <c r="H52" s="44"/>
      <c r="I52" s="65"/>
    </row>
    <row r="53" spans="1:9" ht="12.75">
      <c r="A53" s="82" t="s">
        <v>903</v>
      </c>
      <c r="B53" s="83" t="s">
        <v>869</v>
      </c>
      <c r="C53" s="84" t="s">
        <v>131</v>
      </c>
      <c r="D53" s="84" t="s">
        <v>239</v>
      </c>
      <c r="E53" s="84" t="s">
        <v>904</v>
      </c>
      <c r="F53" s="63"/>
      <c r="G53" s="64">
        <v>535.86</v>
      </c>
      <c r="H53" s="44"/>
      <c r="I53" s="65"/>
    </row>
    <row r="54" spans="1:9" ht="12.75">
      <c r="A54" s="82" t="s">
        <v>905</v>
      </c>
      <c r="B54" s="83" t="s">
        <v>858</v>
      </c>
      <c r="C54" s="84" t="s">
        <v>113</v>
      </c>
      <c r="D54" s="84" t="s">
        <v>132</v>
      </c>
      <c r="E54" s="84" t="s">
        <v>906</v>
      </c>
      <c r="F54" s="63"/>
      <c r="G54" s="64">
        <v>1316.8</v>
      </c>
      <c r="H54" s="44"/>
      <c r="I54" s="65"/>
    </row>
    <row r="55" spans="1:9" ht="12.75">
      <c r="A55" s="82" t="s">
        <v>905</v>
      </c>
      <c r="B55" s="83" t="s">
        <v>611</v>
      </c>
      <c r="C55" s="84" t="s">
        <v>450</v>
      </c>
      <c r="D55" s="84" t="s">
        <v>132</v>
      </c>
      <c r="E55" s="84" t="s">
        <v>907</v>
      </c>
      <c r="F55" s="63"/>
      <c r="G55" s="64">
        <v>570</v>
      </c>
      <c r="H55" s="44"/>
      <c r="I55" s="65"/>
    </row>
    <row r="56" spans="1:9" ht="12.75">
      <c r="A56" s="82" t="s">
        <v>905</v>
      </c>
      <c r="B56" s="83" t="s">
        <v>908</v>
      </c>
      <c r="C56" s="84" t="s">
        <v>650</v>
      </c>
      <c r="D56" s="84" t="s">
        <v>156</v>
      </c>
      <c r="E56" s="84" t="s">
        <v>909</v>
      </c>
      <c r="F56" s="63"/>
      <c r="G56" s="64">
        <v>2374.4</v>
      </c>
      <c r="H56" s="44"/>
      <c r="I56" s="65"/>
    </row>
    <row r="57" spans="1:9" ht="12.75">
      <c r="A57" s="82" t="s">
        <v>905</v>
      </c>
      <c r="B57" s="83" t="s">
        <v>910</v>
      </c>
      <c r="C57" s="84" t="s">
        <v>358</v>
      </c>
      <c r="D57" s="84" t="s">
        <v>156</v>
      </c>
      <c r="E57" s="84" t="s">
        <v>911</v>
      </c>
      <c r="F57" s="63"/>
      <c r="G57" s="64">
        <v>235.39</v>
      </c>
      <c r="H57" s="44"/>
      <c r="I57" s="65"/>
    </row>
    <row r="58" spans="1:9" ht="12.75">
      <c r="A58" s="82" t="s">
        <v>905</v>
      </c>
      <c r="B58" s="83" t="s">
        <v>910</v>
      </c>
      <c r="C58" s="84" t="s">
        <v>358</v>
      </c>
      <c r="D58" s="84" t="s">
        <v>156</v>
      </c>
      <c r="E58" s="84" t="s">
        <v>912</v>
      </c>
      <c r="F58" s="63"/>
      <c r="G58" s="64">
        <v>788.34</v>
      </c>
      <c r="H58" s="44"/>
      <c r="I58" s="65"/>
    </row>
    <row r="59" spans="1:9" ht="12.75">
      <c r="A59" s="82" t="s">
        <v>913</v>
      </c>
      <c r="B59" s="83" t="s">
        <v>125</v>
      </c>
      <c r="C59" s="84" t="s">
        <v>126</v>
      </c>
      <c r="D59" s="84" t="s">
        <v>243</v>
      </c>
      <c r="E59" s="84" t="s">
        <v>914</v>
      </c>
      <c r="F59" s="63"/>
      <c r="G59" s="64">
        <v>2243.44</v>
      </c>
      <c r="H59" s="44"/>
      <c r="I59" s="65"/>
    </row>
    <row r="60" spans="1:9" ht="12.75">
      <c r="A60" s="82" t="s">
        <v>915</v>
      </c>
      <c r="B60" s="83" t="s">
        <v>46</v>
      </c>
      <c r="C60" s="84"/>
      <c r="D60" s="84" t="s">
        <v>40</v>
      </c>
      <c r="E60" s="84" t="s">
        <v>38</v>
      </c>
      <c r="F60" s="63"/>
      <c r="G60" s="64">
        <v>6848.75</v>
      </c>
      <c r="H60" s="44"/>
      <c r="I60" s="65"/>
    </row>
    <row r="61" spans="1:9" ht="12.75">
      <c r="A61" s="82" t="s">
        <v>915</v>
      </c>
      <c r="B61" s="83" t="s">
        <v>46</v>
      </c>
      <c r="C61" s="84"/>
      <c r="D61" s="84" t="s">
        <v>40</v>
      </c>
      <c r="E61" s="84" t="s">
        <v>38</v>
      </c>
      <c r="F61" s="63"/>
      <c r="G61" s="64">
        <v>2203.56</v>
      </c>
      <c r="H61" s="44"/>
      <c r="I61" s="65"/>
    </row>
    <row r="62" spans="1:9" ht="12.75">
      <c r="A62" s="82" t="s">
        <v>915</v>
      </c>
      <c r="B62" s="83" t="s">
        <v>46</v>
      </c>
      <c r="C62" s="84"/>
      <c r="D62" s="84" t="s">
        <v>40</v>
      </c>
      <c r="E62" s="84" t="s">
        <v>38</v>
      </c>
      <c r="F62" s="63"/>
      <c r="G62" s="64">
        <v>5814.75</v>
      </c>
      <c r="H62" s="44"/>
      <c r="I62" s="65"/>
    </row>
    <row r="63" spans="1:9" ht="12.75">
      <c r="A63" s="82" t="s">
        <v>915</v>
      </c>
      <c r="B63" s="83" t="s">
        <v>397</v>
      </c>
      <c r="C63" s="84" t="s">
        <v>92</v>
      </c>
      <c r="D63" s="84" t="s">
        <v>239</v>
      </c>
      <c r="E63" s="84" t="s">
        <v>916</v>
      </c>
      <c r="F63" s="63"/>
      <c r="G63" s="64">
        <v>590.07</v>
      </c>
      <c r="H63" s="44"/>
      <c r="I63" s="65"/>
    </row>
    <row r="64" spans="1:9" ht="12.75">
      <c r="A64" s="82" t="s">
        <v>915</v>
      </c>
      <c r="B64" s="83" t="s">
        <v>866</v>
      </c>
      <c r="C64" s="84" t="s">
        <v>370</v>
      </c>
      <c r="D64" s="84" t="s">
        <v>855</v>
      </c>
      <c r="E64" s="84" t="s">
        <v>917</v>
      </c>
      <c r="F64" s="63"/>
      <c r="G64" s="64">
        <v>1250</v>
      </c>
      <c r="H64" s="44"/>
      <c r="I64" s="65"/>
    </row>
    <row r="65" spans="1:9" ht="12.75">
      <c r="A65" s="82" t="s">
        <v>915</v>
      </c>
      <c r="B65" s="83" t="s">
        <v>918</v>
      </c>
      <c r="C65" s="84" t="s">
        <v>252</v>
      </c>
      <c r="D65" s="84" t="s">
        <v>919</v>
      </c>
      <c r="E65" s="84" t="s">
        <v>920</v>
      </c>
      <c r="F65" s="63"/>
      <c r="G65" s="64">
        <v>630</v>
      </c>
      <c r="H65" s="44"/>
      <c r="I65" s="65"/>
    </row>
    <row r="66" spans="1:9" ht="12.75">
      <c r="A66" s="82" t="s">
        <v>915</v>
      </c>
      <c r="B66" s="83" t="s">
        <v>259</v>
      </c>
      <c r="C66" s="84" t="s">
        <v>260</v>
      </c>
      <c r="D66" s="84" t="s">
        <v>239</v>
      </c>
      <c r="E66" s="84" t="s">
        <v>921</v>
      </c>
      <c r="F66" s="63"/>
      <c r="G66" s="64">
        <v>809.28</v>
      </c>
      <c r="H66" s="44"/>
      <c r="I66" s="65"/>
    </row>
    <row r="67" spans="1:9" ht="12.75">
      <c r="A67" s="82" t="s">
        <v>915</v>
      </c>
      <c r="B67" s="83" t="s">
        <v>844</v>
      </c>
      <c r="C67" s="84" t="s">
        <v>84</v>
      </c>
      <c r="D67" s="84" t="s">
        <v>239</v>
      </c>
      <c r="E67" s="84" t="s">
        <v>922</v>
      </c>
      <c r="F67" s="63"/>
      <c r="G67" s="64">
        <v>1881.6</v>
      </c>
      <c r="H67" s="44"/>
      <c r="I67" s="65"/>
    </row>
    <row r="68" spans="1:9" ht="12.75">
      <c r="A68" s="82" t="s">
        <v>923</v>
      </c>
      <c r="B68" s="83" t="s">
        <v>125</v>
      </c>
      <c r="C68" s="84" t="s">
        <v>126</v>
      </c>
      <c r="D68" s="84" t="s">
        <v>243</v>
      </c>
      <c r="E68" s="84" t="s">
        <v>924</v>
      </c>
      <c r="F68" s="63"/>
      <c r="G68" s="64">
        <v>2243.44</v>
      </c>
      <c r="H68" s="44"/>
      <c r="I68" s="65"/>
    </row>
    <row r="69" spans="1:9" ht="12.75">
      <c r="A69" s="82" t="s">
        <v>923</v>
      </c>
      <c r="B69" s="83" t="s">
        <v>925</v>
      </c>
      <c r="C69" s="84" t="s">
        <v>387</v>
      </c>
      <c r="D69" s="84" t="s">
        <v>132</v>
      </c>
      <c r="E69" s="84" t="s">
        <v>926</v>
      </c>
      <c r="F69" s="63"/>
      <c r="G69" s="64">
        <v>1820.4</v>
      </c>
      <c r="H69" s="44"/>
      <c r="I69" s="65"/>
    </row>
    <row r="70" spans="1:9" ht="12.75">
      <c r="A70" s="82" t="s">
        <v>923</v>
      </c>
      <c r="B70" s="83" t="s">
        <v>397</v>
      </c>
      <c r="C70" s="84" t="s">
        <v>92</v>
      </c>
      <c r="D70" s="84" t="s">
        <v>132</v>
      </c>
      <c r="E70" s="84" t="s">
        <v>927</v>
      </c>
      <c r="F70" s="63"/>
      <c r="G70" s="64">
        <v>623.21</v>
      </c>
      <c r="H70" s="44"/>
      <c r="I70" s="65"/>
    </row>
    <row r="71" spans="1:9" ht="12.75">
      <c r="A71" s="82" t="s">
        <v>928</v>
      </c>
      <c r="B71" s="83" t="s">
        <v>929</v>
      </c>
      <c r="C71" s="84" t="s">
        <v>589</v>
      </c>
      <c r="D71" s="84" t="s">
        <v>930</v>
      </c>
      <c r="E71" s="84" t="s">
        <v>931</v>
      </c>
      <c r="F71" s="63"/>
      <c r="G71" s="64">
        <v>2461.2</v>
      </c>
      <c r="H71" s="44"/>
      <c r="I71" s="65"/>
    </row>
    <row r="72" spans="1:9" ht="12.75">
      <c r="A72" s="82" t="s">
        <v>928</v>
      </c>
      <c r="B72" s="83" t="s">
        <v>869</v>
      </c>
      <c r="C72" s="84" t="s">
        <v>131</v>
      </c>
      <c r="D72" s="84" t="s">
        <v>132</v>
      </c>
      <c r="E72" s="84" t="s">
        <v>932</v>
      </c>
      <c r="F72" s="63"/>
      <c r="G72" s="64">
        <v>563.9</v>
      </c>
      <c r="H72" s="44"/>
      <c r="I72" s="65"/>
    </row>
    <row r="73" spans="1:9" ht="12.75">
      <c r="A73" s="82" t="s">
        <v>933</v>
      </c>
      <c r="B73" s="83" t="s">
        <v>259</v>
      </c>
      <c r="C73" s="84" t="s">
        <v>260</v>
      </c>
      <c r="D73" s="84" t="s">
        <v>239</v>
      </c>
      <c r="E73" s="84" t="s">
        <v>934</v>
      </c>
      <c r="F73" s="63"/>
      <c r="G73" s="64">
        <v>486.75</v>
      </c>
      <c r="H73" s="44"/>
      <c r="I73" s="65"/>
    </row>
    <row r="74" spans="1:9" ht="12.75">
      <c r="A74" s="82" t="s">
        <v>935</v>
      </c>
      <c r="B74" s="83" t="s">
        <v>936</v>
      </c>
      <c r="C74" s="84"/>
      <c r="D74" s="84" t="s">
        <v>156</v>
      </c>
      <c r="E74" s="84" t="s">
        <v>38</v>
      </c>
      <c r="F74" s="63"/>
      <c r="G74" s="64">
        <v>1139.2</v>
      </c>
      <c r="H74" s="44"/>
      <c r="I74" s="65"/>
    </row>
    <row r="75" spans="1:9" ht="12.75">
      <c r="A75" s="82" t="s">
        <v>937</v>
      </c>
      <c r="B75" s="83" t="s">
        <v>938</v>
      </c>
      <c r="C75" s="84" t="s">
        <v>284</v>
      </c>
      <c r="D75" s="84" t="s">
        <v>132</v>
      </c>
      <c r="E75" s="84" t="s">
        <v>939</v>
      </c>
      <c r="F75" s="63"/>
      <c r="G75" s="64">
        <v>476.37</v>
      </c>
      <c r="H75" s="44"/>
      <c r="I75" s="65"/>
    </row>
    <row r="76" spans="1:9" ht="12.75">
      <c r="A76" s="82" t="s">
        <v>937</v>
      </c>
      <c r="B76" s="83" t="s">
        <v>746</v>
      </c>
      <c r="C76" s="84" t="s">
        <v>394</v>
      </c>
      <c r="D76" s="84" t="s">
        <v>239</v>
      </c>
      <c r="E76" s="84" t="s">
        <v>940</v>
      </c>
      <c r="F76" s="63"/>
      <c r="G76" s="64">
        <v>750</v>
      </c>
      <c r="H76" s="44"/>
      <c r="I76" s="65"/>
    </row>
    <row r="77" spans="1:9" ht="12.75">
      <c r="A77" s="82" t="s">
        <v>941</v>
      </c>
      <c r="B77" s="83" t="s">
        <v>942</v>
      </c>
      <c r="C77" s="84"/>
      <c r="D77" s="84" t="s">
        <v>156</v>
      </c>
      <c r="E77" s="84" t="s">
        <v>38</v>
      </c>
      <c r="F77" s="63"/>
      <c r="G77" s="64">
        <v>5255.09</v>
      </c>
      <c r="H77" s="44"/>
      <c r="I77" s="65"/>
    </row>
    <row r="78" spans="1:9" ht="12.75">
      <c r="A78" s="82" t="s">
        <v>943</v>
      </c>
      <c r="B78" s="83" t="s">
        <v>217</v>
      </c>
      <c r="C78" s="84" t="s">
        <v>218</v>
      </c>
      <c r="D78" s="84" t="s">
        <v>156</v>
      </c>
      <c r="E78" s="84" t="s">
        <v>944</v>
      </c>
      <c r="F78" s="63"/>
      <c r="G78" s="64">
        <v>2935.63</v>
      </c>
      <c r="H78" s="44"/>
      <c r="I78" s="65"/>
    </row>
    <row r="79" spans="1:9" ht="12.75">
      <c r="A79" s="82" t="s">
        <v>943</v>
      </c>
      <c r="B79" s="83" t="s">
        <v>642</v>
      </c>
      <c r="C79" s="84" t="s">
        <v>945</v>
      </c>
      <c r="D79" s="84" t="s">
        <v>156</v>
      </c>
      <c r="E79" s="84" t="s">
        <v>946</v>
      </c>
      <c r="F79" s="63"/>
      <c r="G79" s="64">
        <v>3850</v>
      </c>
      <c r="H79" s="44"/>
      <c r="I79" s="65"/>
    </row>
    <row r="80" spans="1:9" ht="12.75">
      <c r="A80" s="82" t="s">
        <v>943</v>
      </c>
      <c r="B80" s="83" t="s">
        <v>296</v>
      </c>
      <c r="C80" s="84" t="s">
        <v>211</v>
      </c>
      <c r="D80" s="84" t="s">
        <v>156</v>
      </c>
      <c r="E80" s="84" t="s">
        <v>752</v>
      </c>
      <c r="F80" s="63"/>
      <c r="G80" s="64">
        <v>10323.5</v>
      </c>
      <c r="H80" s="44"/>
      <c r="I80" s="65"/>
    </row>
    <row r="81" spans="1:9" ht="12.75">
      <c r="A81" s="82" t="s">
        <v>943</v>
      </c>
      <c r="B81" s="83" t="s">
        <v>882</v>
      </c>
      <c r="C81" s="84" t="s">
        <v>197</v>
      </c>
      <c r="D81" s="84" t="s">
        <v>156</v>
      </c>
      <c r="E81" s="84" t="s">
        <v>947</v>
      </c>
      <c r="F81" s="63"/>
      <c r="G81" s="64">
        <v>24607.47</v>
      </c>
      <c r="H81" s="44"/>
      <c r="I81" s="65"/>
    </row>
    <row r="82" spans="1:9" ht="12.75">
      <c r="A82" s="82" t="s">
        <v>943</v>
      </c>
      <c r="B82" s="83" t="s">
        <v>296</v>
      </c>
      <c r="C82" s="84" t="s">
        <v>211</v>
      </c>
      <c r="D82" s="84" t="s">
        <v>156</v>
      </c>
      <c r="E82" s="84" t="s">
        <v>753</v>
      </c>
      <c r="F82" s="63"/>
      <c r="G82" s="64">
        <v>20215.29</v>
      </c>
      <c r="H82" s="44"/>
      <c r="I82" s="65"/>
    </row>
    <row r="83" spans="1:9" ht="12.75">
      <c r="A83" s="82" t="s">
        <v>948</v>
      </c>
      <c r="B83" s="83" t="s">
        <v>873</v>
      </c>
      <c r="C83" s="84" t="s">
        <v>229</v>
      </c>
      <c r="D83" s="84" t="s">
        <v>156</v>
      </c>
      <c r="E83" s="84" t="s">
        <v>949</v>
      </c>
      <c r="F83" s="63"/>
      <c r="G83" s="64">
        <v>4692.5</v>
      </c>
      <c r="H83" s="44"/>
      <c r="I83" s="65"/>
    </row>
    <row r="84" spans="1:9" ht="12.75">
      <c r="A84" s="82" t="s">
        <v>948</v>
      </c>
      <c r="B84" s="83" t="s">
        <v>884</v>
      </c>
      <c r="C84" s="84" t="s">
        <v>653</v>
      </c>
      <c r="D84" s="84" t="s">
        <v>156</v>
      </c>
      <c r="E84" s="84" t="s">
        <v>950</v>
      </c>
      <c r="F84" s="63"/>
      <c r="G84" s="64">
        <v>750</v>
      </c>
      <c r="H84" s="44"/>
      <c r="I84" s="65"/>
    </row>
    <row r="85" spans="1:9" ht="12.75">
      <c r="A85" s="82" t="s">
        <v>948</v>
      </c>
      <c r="B85" s="83" t="s">
        <v>951</v>
      </c>
      <c r="C85" s="84"/>
      <c r="D85" s="84" t="s">
        <v>40</v>
      </c>
      <c r="E85" s="84" t="s">
        <v>38</v>
      </c>
      <c r="F85" s="63"/>
      <c r="G85" s="64">
        <v>796.75</v>
      </c>
      <c r="H85" s="44"/>
      <c r="I85" s="65"/>
    </row>
    <row r="86" spans="1:9" ht="12.75">
      <c r="A86" s="82" t="s">
        <v>948</v>
      </c>
      <c r="B86" s="83" t="s">
        <v>567</v>
      </c>
      <c r="C86" s="84" t="s">
        <v>169</v>
      </c>
      <c r="D86" s="84" t="s">
        <v>97</v>
      </c>
      <c r="E86" s="84" t="s">
        <v>952</v>
      </c>
      <c r="F86" s="63"/>
      <c r="G86" s="64">
        <v>884.7</v>
      </c>
      <c r="H86" s="44"/>
      <c r="I86" s="65"/>
    </row>
    <row r="87" spans="1:9" ht="13.5" thickBot="1">
      <c r="A87" s="82" t="s">
        <v>948</v>
      </c>
      <c r="B87" s="89" t="s">
        <v>694</v>
      </c>
      <c r="C87" s="90" t="s">
        <v>660</v>
      </c>
      <c r="D87" s="90" t="s">
        <v>156</v>
      </c>
      <c r="E87" s="90" t="s">
        <v>953</v>
      </c>
      <c r="F87" s="45"/>
      <c r="G87" s="46">
        <v>5000</v>
      </c>
      <c r="H87" s="50"/>
      <c r="I87" s="38"/>
    </row>
    <row r="88" spans="1:8" ht="12.75" customHeight="1">
      <c r="A88" s="120" t="s">
        <v>12</v>
      </c>
      <c r="B88" s="123" t="s">
        <v>10</v>
      </c>
      <c r="C88" s="123" t="s">
        <v>10</v>
      </c>
      <c r="D88" s="125" t="s">
        <v>31</v>
      </c>
      <c r="E88" s="126"/>
      <c r="F88" s="29">
        <f>SUM(F9:F87)</f>
        <v>163579.96</v>
      </c>
      <c r="G88" s="30">
        <f>SUM(G9:G87)</f>
        <v>209565.17</v>
      </c>
      <c r="H88" s="56">
        <f>F88-G88+H9</f>
        <v>84498.71999999997</v>
      </c>
    </row>
    <row r="89" spans="1:8" ht="26.25" thickBot="1">
      <c r="A89" s="121"/>
      <c r="B89" s="124"/>
      <c r="C89" s="124"/>
      <c r="D89" s="127"/>
      <c r="E89" s="128"/>
      <c r="F89" s="28" t="s">
        <v>27</v>
      </c>
      <c r="G89" s="31" t="s">
        <v>28</v>
      </c>
      <c r="H89" s="32" t="s">
        <v>11</v>
      </c>
    </row>
    <row r="90" spans="1:8" ht="13.5" thickBot="1">
      <c r="A90" s="12"/>
      <c r="B90" s="12"/>
      <c r="C90" s="12"/>
      <c r="D90" s="12"/>
      <c r="E90" s="12"/>
      <c r="F90" s="12"/>
      <c r="G90" s="12"/>
      <c r="H90" s="12"/>
    </row>
    <row r="91" spans="1:8" ht="13.5" thickBot="1">
      <c r="A91" s="147" t="s">
        <v>13</v>
      </c>
      <c r="B91" s="147"/>
      <c r="C91" s="12"/>
      <c r="F91" s="148" t="s">
        <v>23</v>
      </c>
      <c r="G91" s="149"/>
      <c r="H91" s="60">
        <f>H88+B103</f>
        <v>84498.71999999997</v>
      </c>
    </row>
    <row r="92" spans="1:8" ht="12.75">
      <c r="A92" s="23" t="s">
        <v>14</v>
      </c>
      <c r="B92" s="94" t="s">
        <v>955</v>
      </c>
      <c r="C92" s="12"/>
      <c r="D92" s="12"/>
      <c r="E92" s="12"/>
      <c r="F92" s="12"/>
      <c r="G92" s="12"/>
      <c r="H92" s="12"/>
    </row>
    <row r="93" spans="1:8" ht="12.75">
      <c r="A93" s="139" t="s">
        <v>30</v>
      </c>
      <c r="B93" s="140"/>
      <c r="H93" s="12"/>
    </row>
    <row r="94" spans="1:8" ht="12.75">
      <c r="A94" s="24" t="s">
        <v>15</v>
      </c>
      <c r="B94" s="24" t="s">
        <v>5</v>
      </c>
      <c r="H94" s="12"/>
    </row>
    <row r="95" spans="1:8" ht="12.75">
      <c r="A95" s="1"/>
      <c r="B95" s="57"/>
      <c r="E95" s="163" t="s">
        <v>954</v>
      </c>
      <c r="F95" s="122"/>
      <c r="G95" s="122"/>
      <c r="H95" s="122"/>
    </row>
    <row r="96" spans="1:8" ht="12.75">
      <c r="A96" s="1"/>
      <c r="B96" s="58"/>
      <c r="H96" s="12"/>
    </row>
    <row r="97" spans="1:8" ht="13.5" thickBot="1">
      <c r="A97" s="1"/>
      <c r="B97" s="58"/>
      <c r="H97" s="12"/>
    </row>
    <row r="98" spans="1:8" ht="13.5" thickBot="1">
      <c r="A98" s="1"/>
      <c r="B98" s="58"/>
      <c r="D98" s="7" t="s">
        <v>0</v>
      </c>
      <c r="E98" s="142" t="str">
        <f>B5</f>
        <v>SANTA CASA DE MISERICÓRDIA DE TAQUARITUBA</v>
      </c>
      <c r="F98" s="143"/>
      <c r="G98" s="143"/>
      <c r="H98" s="144"/>
    </row>
    <row r="99" spans="1:8" ht="12.75">
      <c r="A99" s="1"/>
      <c r="B99" s="58"/>
      <c r="D99" s="8"/>
      <c r="E99" s="9"/>
      <c r="F99" s="9"/>
      <c r="G99" s="9"/>
      <c r="H99" s="10"/>
    </row>
    <row r="100" spans="1:8" ht="12.75">
      <c r="A100" s="1"/>
      <c r="B100" s="57"/>
      <c r="D100" s="11"/>
      <c r="E100" s="12"/>
      <c r="F100" s="12"/>
      <c r="G100" s="12"/>
      <c r="H100" s="13"/>
    </row>
    <row r="101" spans="1:8" ht="12.75">
      <c r="A101" s="1"/>
      <c r="B101" s="57"/>
      <c r="D101" s="14" t="s">
        <v>17</v>
      </c>
      <c r="E101" s="12"/>
      <c r="F101" s="12"/>
      <c r="G101" s="12"/>
      <c r="H101" s="13"/>
    </row>
    <row r="102" spans="1:8" ht="12.75">
      <c r="A102" s="1"/>
      <c r="B102" s="57"/>
      <c r="D102" s="11"/>
      <c r="E102" s="164" t="s">
        <v>41</v>
      </c>
      <c r="F102" s="158"/>
      <c r="G102" s="158"/>
      <c r="H102" s="21"/>
    </row>
    <row r="103" spans="1:8" ht="13.5" thickBot="1">
      <c r="A103" s="25" t="s">
        <v>9</v>
      </c>
      <c r="B103" s="59">
        <f>SUM(B95:B102)</f>
        <v>0</v>
      </c>
      <c r="D103" s="15"/>
      <c r="E103" s="135" t="s">
        <v>16</v>
      </c>
      <c r="F103" s="135"/>
      <c r="G103" s="135"/>
      <c r="H103" s="26"/>
    </row>
    <row r="104" ht="12.75">
      <c r="H104" s="12"/>
    </row>
  </sheetData>
  <sheetProtection selectLockedCells="1"/>
  <mergeCells count="18">
    <mergeCell ref="E103:G103"/>
    <mergeCell ref="A91:B91"/>
    <mergeCell ref="F91:G91"/>
    <mergeCell ref="A93:B93"/>
    <mergeCell ref="E95:H95"/>
    <mergeCell ref="A88:A89"/>
    <mergeCell ref="B88:B89"/>
    <mergeCell ref="C88:C89"/>
    <mergeCell ref="D88:E89"/>
    <mergeCell ref="E98:H98"/>
    <mergeCell ref="E102:G102"/>
    <mergeCell ref="B5:D5"/>
    <mergeCell ref="G5:H5"/>
    <mergeCell ref="A6:B6"/>
    <mergeCell ref="D6:E6"/>
    <mergeCell ref="G6:H6"/>
    <mergeCell ref="A7:E7"/>
    <mergeCell ref="G7:H7"/>
  </mergeCells>
  <conditionalFormatting sqref="H47:H49 H43:H45 H78 H76 H68:H73 H51:H59 H61:H66 H20:H41 H10:H14">
    <cfRule type="cellIs" priority="1" dxfId="0" operator="equal" stopIfTrue="1">
      <formula>H9</formula>
    </cfRule>
  </conditionalFormatting>
  <conditionalFormatting sqref="H87">
    <cfRule type="cellIs" priority="17" dxfId="0" operator="equal" stopIfTrue="1">
      <formula>Junho!#REF!</formula>
    </cfRule>
  </conditionalFormatting>
  <conditionalFormatting sqref="H50">
    <cfRule type="cellIs" priority="258" dxfId="0" operator="equal" stopIfTrue="1">
      <formula>H37</formula>
    </cfRule>
  </conditionalFormatting>
  <conditionalFormatting sqref="H46">
    <cfRule type="cellIs" priority="260" dxfId="0" operator="equal" stopIfTrue="1">
      <formula>H37</formula>
    </cfRule>
  </conditionalFormatting>
  <conditionalFormatting sqref="H42 H84:H85">
    <cfRule type="cellIs" priority="262" dxfId="0" operator="equal" stopIfTrue="1">
      <formula>H37</formula>
    </cfRule>
  </conditionalFormatting>
  <conditionalFormatting sqref="H79:H81">
    <cfRule type="cellIs" priority="264" dxfId="0" operator="equal" stopIfTrue="1">
      <formula>H51</formula>
    </cfRule>
  </conditionalFormatting>
  <conditionalFormatting sqref="H77">
    <cfRule type="cellIs" priority="266" dxfId="0" operator="equal" stopIfTrue="1">
      <formula>H51</formula>
    </cfRule>
  </conditionalFormatting>
  <conditionalFormatting sqref="H75">
    <cfRule type="cellIs" priority="268" dxfId="0" operator="equal" stopIfTrue="1">
      <formula>H51</formula>
    </cfRule>
  </conditionalFormatting>
  <conditionalFormatting sqref="H74">
    <cfRule type="cellIs" priority="270" dxfId="0" operator="equal" stopIfTrue="1">
      <formula>H52</formula>
    </cfRule>
  </conditionalFormatting>
  <conditionalFormatting sqref="H67">
    <cfRule type="cellIs" priority="272" dxfId="0" operator="equal" stopIfTrue="1">
      <formula>H52</formula>
    </cfRule>
  </conditionalFormatting>
  <conditionalFormatting sqref="H60">
    <cfRule type="cellIs" priority="274" dxfId="0" operator="equal" stopIfTrue="1">
      <formula>H52</formula>
    </cfRule>
  </conditionalFormatting>
  <conditionalFormatting sqref="H19 H86">
    <cfRule type="cellIs" priority="276" dxfId="0" operator="equal" stopIfTrue="1">
      <formula>H13</formula>
    </cfRule>
  </conditionalFormatting>
  <conditionalFormatting sqref="H17:H18">
    <cfRule type="cellIs" priority="278" dxfId="0" operator="equal" stopIfTrue="1">
      <formula>H13</formula>
    </cfRule>
  </conditionalFormatting>
  <conditionalFormatting sqref="H16">
    <cfRule type="cellIs" priority="280" dxfId="0" operator="equal" stopIfTrue="1">
      <formula>H13</formula>
    </cfRule>
  </conditionalFormatting>
  <conditionalFormatting sqref="H15">
    <cfRule type="cellIs" priority="282" dxfId="0" operator="equal" stopIfTrue="1">
      <formula>H13</formula>
    </cfRule>
  </conditionalFormatting>
  <conditionalFormatting sqref="H82:H83">
    <cfRule type="cellIs" priority="284" dxfId="0" operator="equal" stopIfTrue="1">
      <formula>H52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I93"/>
  <sheetViews>
    <sheetView showGridLines="0" zoomScalePageLayoutView="0" workbookViewId="0" topLeftCell="A58">
      <selection activeCell="H80" sqref="H80"/>
    </sheetView>
  </sheetViews>
  <sheetFormatPr defaultColWidth="9.140625" defaultRowHeight="12.75"/>
  <cols>
    <col min="1" max="1" width="9.57421875" style="6" customWidth="1"/>
    <col min="2" max="2" width="29.00390625" style="6" customWidth="1"/>
    <col min="3" max="3" width="17.28125" style="6" customWidth="1"/>
    <col min="4" max="4" width="20.421875" style="6" customWidth="1"/>
    <col min="5" max="5" width="11.00390625" style="6" customWidth="1"/>
    <col min="6" max="6" width="11.140625" style="6" customWidth="1"/>
    <col min="7" max="7" width="11.28125" style="6" customWidth="1"/>
    <col min="8" max="8" width="11.8515625" style="6" customWidth="1"/>
    <col min="9" max="9" width="16.421875" style="6" customWidth="1"/>
    <col min="10" max="16384" width="9.140625" style="6" customWidth="1"/>
  </cols>
  <sheetData>
    <row r="1" ht="12.75"/>
    <row r="2" ht="12.75"/>
    <row r="3" ht="12.75"/>
    <row r="4" ht="17.25" customHeight="1" thickBot="1"/>
    <row r="5" spans="1:8" ht="15.75" customHeight="1" thickBot="1">
      <c r="A5" s="17" t="s">
        <v>0</v>
      </c>
      <c r="B5" s="131" t="s">
        <v>53</v>
      </c>
      <c r="C5" s="132"/>
      <c r="D5" s="150"/>
      <c r="E5" s="18"/>
      <c r="F5" s="19" t="s">
        <v>1</v>
      </c>
      <c r="G5" s="161" t="s">
        <v>77</v>
      </c>
      <c r="H5" s="152"/>
    </row>
    <row r="6" spans="1:8" ht="16.5" customHeight="1" thickBot="1">
      <c r="A6" s="116" t="s">
        <v>18</v>
      </c>
      <c r="B6" s="117"/>
      <c r="C6" s="80" t="s">
        <v>63</v>
      </c>
      <c r="D6" s="118"/>
      <c r="E6" s="119"/>
      <c r="F6" s="22" t="s">
        <v>8</v>
      </c>
      <c r="G6" s="162" t="s">
        <v>71</v>
      </c>
      <c r="H6" s="153"/>
    </row>
    <row r="7" spans="1:8" ht="18.7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24.7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40725</v>
      </c>
      <c r="B9" s="36" t="s">
        <v>25</v>
      </c>
      <c r="C9" s="35"/>
      <c r="D9" s="35"/>
      <c r="E9" s="35"/>
      <c r="F9" s="39"/>
      <c r="G9" s="40"/>
      <c r="H9" s="41">
        <v>84498.72</v>
      </c>
      <c r="I9" s="27"/>
    </row>
    <row r="10" spans="1:9" ht="12.75">
      <c r="A10" s="95" t="s">
        <v>958</v>
      </c>
      <c r="B10" s="96" t="s">
        <v>49</v>
      </c>
      <c r="C10" s="74"/>
      <c r="D10" s="97" t="s">
        <v>76</v>
      </c>
      <c r="E10" s="97"/>
      <c r="F10" s="75">
        <v>119199.67</v>
      </c>
      <c r="G10" s="76"/>
      <c r="H10" s="77">
        <v>203698.39</v>
      </c>
      <c r="I10" s="78"/>
    </row>
    <row r="11" spans="1:9" ht="12.75">
      <c r="A11" s="95" t="s">
        <v>981</v>
      </c>
      <c r="B11" s="96" t="s">
        <v>49</v>
      </c>
      <c r="C11" s="74"/>
      <c r="D11" s="97" t="s">
        <v>76</v>
      </c>
      <c r="E11" s="97"/>
      <c r="F11" s="75">
        <v>44380.39</v>
      </c>
      <c r="G11" s="76"/>
      <c r="H11" s="77">
        <v>248078.78</v>
      </c>
      <c r="I11" s="78"/>
    </row>
    <row r="12" spans="1:9" ht="12.75">
      <c r="A12" s="47" t="s">
        <v>1340</v>
      </c>
      <c r="B12" s="73" t="s">
        <v>1344</v>
      </c>
      <c r="C12" s="74" t="s">
        <v>715</v>
      </c>
      <c r="D12" s="74" t="s">
        <v>132</v>
      </c>
      <c r="E12" s="74" t="s">
        <v>1368</v>
      </c>
      <c r="F12" s="75"/>
      <c r="G12" s="76">
        <v>890</v>
      </c>
      <c r="H12" s="77"/>
      <c r="I12" s="78"/>
    </row>
    <row r="13" spans="1:9" ht="12.75">
      <c r="A13" s="47" t="s">
        <v>903</v>
      </c>
      <c r="B13" s="73" t="s">
        <v>1345</v>
      </c>
      <c r="C13" s="74" t="s">
        <v>143</v>
      </c>
      <c r="D13" s="74" t="s">
        <v>132</v>
      </c>
      <c r="E13" s="74" t="s">
        <v>1369</v>
      </c>
      <c r="F13" s="75"/>
      <c r="G13" s="76">
        <v>246.48</v>
      </c>
      <c r="H13" s="77"/>
      <c r="I13" s="78"/>
    </row>
    <row r="14" spans="1:9" ht="12.75">
      <c r="A14" s="47" t="s">
        <v>941</v>
      </c>
      <c r="B14" s="73" t="s">
        <v>1346</v>
      </c>
      <c r="C14" s="74" t="s">
        <v>257</v>
      </c>
      <c r="D14" s="74" t="s">
        <v>132</v>
      </c>
      <c r="E14" s="74" t="s">
        <v>1370</v>
      </c>
      <c r="F14" s="75"/>
      <c r="G14" s="76">
        <v>675</v>
      </c>
      <c r="H14" s="77"/>
      <c r="I14" s="78"/>
    </row>
    <row r="15" spans="1:9" ht="12.75">
      <c r="A15" s="47" t="s">
        <v>943</v>
      </c>
      <c r="B15" s="73" t="s">
        <v>1347</v>
      </c>
      <c r="C15" s="74" t="s">
        <v>1348</v>
      </c>
      <c r="D15" s="74" t="s">
        <v>425</v>
      </c>
      <c r="E15" s="74" t="s">
        <v>1371</v>
      </c>
      <c r="F15" s="75"/>
      <c r="G15" s="76">
        <v>238.36</v>
      </c>
      <c r="H15" s="77"/>
      <c r="I15" s="78"/>
    </row>
    <row r="16" spans="1:9" ht="12.75">
      <c r="A16" s="47" t="s">
        <v>943</v>
      </c>
      <c r="B16" s="73" t="s">
        <v>1349</v>
      </c>
      <c r="C16" s="74" t="s">
        <v>193</v>
      </c>
      <c r="D16" s="74" t="s">
        <v>1135</v>
      </c>
      <c r="E16" s="74" t="s">
        <v>1372</v>
      </c>
      <c r="F16" s="75"/>
      <c r="G16" s="76">
        <v>9385</v>
      </c>
      <c r="H16" s="77"/>
      <c r="I16" s="78"/>
    </row>
    <row r="17" spans="1:9" ht="12.75">
      <c r="A17" s="47" t="s">
        <v>1341</v>
      </c>
      <c r="B17" s="73" t="s">
        <v>1350</v>
      </c>
      <c r="C17" s="74" t="s">
        <v>229</v>
      </c>
      <c r="D17" s="74" t="s">
        <v>1135</v>
      </c>
      <c r="E17" s="74" t="s">
        <v>1373</v>
      </c>
      <c r="F17" s="75"/>
      <c r="G17" s="76">
        <v>1077.02</v>
      </c>
      <c r="H17" s="77"/>
      <c r="I17" s="78"/>
    </row>
    <row r="18" spans="1:9" ht="12.75">
      <c r="A18" s="47" t="s">
        <v>1341</v>
      </c>
      <c r="B18" s="73" t="s">
        <v>1350</v>
      </c>
      <c r="C18" s="74" t="s">
        <v>229</v>
      </c>
      <c r="D18" s="74" t="s">
        <v>1135</v>
      </c>
      <c r="E18" s="74" t="s">
        <v>1374</v>
      </c>
      <c r="F18" s="75"/>
      <c r="G18" s="76">
        <v>3284.75</v>
      </c>
      <c r="H18" s="77"/>
      <c r="I18" s="78"/>
    </row>
    <row r="19" spans="1:9" ht="12.75">
      <c r="A19" s="47" t="s">
        <v>1341</v>
      </c>
      <c r="B19" s="73" t="s">
        <v>1351</v>
      </c>
      <c r="C19" s="74" t="s">
        <v>660</v>
      </c>
      <c r="D19" s="74" t="s">
        <v>1135</v>
      </c>
      <c r="E19" s="74" t="s">
        <v>1375</v>
      </c>
      <c r="F19" s="75"/>
      <c r="G19" s="76">
        <v>3223</v>
      </c>
      <c r="H19" s="77"/>
      <c r="I19" s="78"/>
    </row>
    <row r="20" spans="1:9" ht="12.75">
      <c r="A20" s="47" t="s">
        <v>1341</v>
      </c>
      <c r="B20" s="73" t="s">
        <v>1352</v>
      </c>
      <c r="C20" s="74" t="s">
        <v>181</v>
      </c>
      <c r="D20" s="74" t="s">
        <v>1135</v>
      </c>
      <c r="E20" s="74" t="s">
        <v>1376</v>
      </c>
      <c r="F20" s="75"/>
      <c r="G20" s="76">
        <v>1849.75</v>
      </c>
      <c r="H20" s="77"/>
      <c r="I20" s="78"/>
    </row>
    <row r="21" spans="1:9" ht="12.75">
      <c r="A21" s="47" t="s">
        <v>1341</v>
      </c>
      <c r="B21" s="73" t="s">
        <v>1353</v>
      </c>
      <c r="C21" s="74" t="s">
        <v>370</v>
      </c>
      <c r="D21" s="74" t="s">
        <v>1067</v>
      </c>
      <c r="E21" s="74" t="s">
        <v>307</v>
      </c>
      <c r="F21" s="75"/>
      <c r="G21" s="76">
        <v>1472</v>
      </c>
      <c r="H21" s="77"/>
      <c r="I21" s="78"/>
    </row>
    <row r="22" spans="1:9" ht="12.75">
      <c r="A22" s="47" t="s">
        <v>1341</v>
      </c>
      <c r="B22" s="73" t="s">
        <v>1354</v>
      </c>
      <c r="C22" s="74" t="s">
        <v>88</v>
      </c>
      <c r="D22" s="74" t="s">
        <v>1035</v>
      </c>
      <c r="E22" s="74" t="s">
        <v>1377</v>
      </c>
      <c r="F22" s="75"/>
      <c r="G22" s="76">
        <v>289</v>
      </c>
      <c r="H22" s="77"/>
      <c r="I22" s="78"/>
    </row>
    <row r="23" spans="1:9" ht="12.75">
      <c r="A23" s="47" t="s">
        <v>1342</v>
      </c>
      <c r="B23" s="73" t="s">
        <v>1344</v>
      </c>
      <c r="C23" s="74" t="s">
        <v>715</v>
      </c>
      <c r="D23" s="74" t="s">
        <v>132</v>
      </c>
      <c r="E23" s="74" t="s">
        <v>1378</v>
      </c>
      <c r="F23" s="75"/>
      <c r="G23" s="76">
        <v>1160</v>
      </c>
      <c r="H23" s="77"/>
      <c r="I23" s="78"/>
    </row>
    <row r="24" spans="1:9" ht="12.75">
      <c r="A24" s="47" t="s">
        <v>1343</v>
      </c>
      <c r="B24" s="73" t="s">
        <v>1349</v>
      </c>
      <c r="C24" s="74" t="s">
        <v>193</v>
      </c>
      <c r="D24" s="74" t="s">
        <v>1135</v>
      </c>
      <c r="E24" s="74" t="s">
        <v>1379</v>
      </c>
      <c r="F24" s="75"/>
      <c r="G24" s="76">
        <v>9385</v>
      </c>
      <c r="H24" s="77"/>
      <c r="I24" s="78"/>
    </row>
    <row r="25" spans="1:9" ht="12.75">
      <c r="A25" s="47" t="s">
        <v>1343</v>
      </c>
      <c r="B25" s="73" t="s">
        <v>1349</v>
      </c>
      <c r="C25" s="74" t="s">
        <v>193</v>
      </c>
      <c r="D25" s="74" t="s">
        <v>1135</v>
      </c>
      <c r="E25" s="74" t="s">
        <v>1380</v>
      </c>
      <c r="F25" s="75"/>
      <c r="G25" s="76">
        <v>1982.11</v>
      </c>
      <c r="H25" s="77"/>
      <c r="I25" s="78"/>
    </row>
    <row r="26" spans="1:9" ht="12.75">
      <c r="A26" s="47" t="s">
        <v>1343</v>
      </c>
      <c r="B26" s="73" t="s">
        <v>1355</v>
      </c>
      <c r="C26" s="74" t="s">
        <v>117</v>
      </c>
      <c r="D26" s="74" t="s">
        <v>1035</v>
      </c>
      <c r="E26" s="74" t="s">
        <v>1381</v>
      </c>
      <c r="F26" s="75"/>
      <c r="G26" s="76">
        <v>241.92</v>
      </c>
      <c r="H26" s="77"/>
      <c r="I26" s="78"/>
    </row>
    <row r="27" spans="1:9" ht="12.75">
      <c r="A27" s="47" t="s">
        <v>1343</v>
      </c>
      <c r="B27" s="73" t="s">
        <v>1356</v>
      </c>
      <c r="C27" s="74" t="s">
        <v>1357</v>
      </c>
      <c r="D27" s="74" t="s">
        <v>132</v>
      </c>
      <c r="E27" s="74" t="s">
        <v>1382</v>
      </c>
      <c r="F27" s="75"/>
      <c r="G27" s="76">
        <v>640</v>
      </c>
      <c r="H27" s="77"/>
      <c r="I27" s="78"/>
    </row>
    <row r="28" spans="1:9" ht="12.75">
      <c r="A28" s="47" t="s">
        <v>1343</v>
      </c>
      <c r="B28" s="73" t="s">
        <v>1358</v>
      </c>
      <c r="C28" s="74" t="s">
        <v>92</v>
      </c>
      <c r="D28" s="74" t="s">
        <v>96</v>
      </c>
      <c r="E28" s="74" t="s">
        <v>1383</v>
      </c>
      <c r="F28" s="75"/>
      <c r="G28" s="76">
        <v>648.9</v>
      </c>
      <c r="H28" s="77"/>
      <c r="I28" s="78"/>
    </row>
    <row r="29" spans="1:9" ht="12.75">
      <c r="A29" s="47" t="s">
        <v>1343</v>
      </c>
      <c r="B29" s="73" t="s">
        <v>1359</v>
      </c>
      <c r="C29" s="74" t="s">
        <v>687</v>
      </c>
      <c r="D29" s="74" t="s">
        <v>1035</v>
      </c>
      <c r="E29" s="74" t="s">
        <v>1384</v>
      </c>
      <c r="F29" s="75"/>
      <c r="G29" s="76">
        <v>804</v>
      </c>
      <c r="H29" s="77"/>
      <c r="I29" s="78"/>
    </row>
    <row r="30" spans="1:9" ht="12.75">
      <c r="A30" s="47" t="s">
        <v>1343</v>
      </c>
      <c r="B30" s="73" t="s">
        <v>1360</v>
      </c>
      <c r="C30" s="74" t="s">
        <v>131</v>
      </c>
      <c r="D30" s="74" t="s">
        <v>132</v>
      </c>
      <c r="E30" s="74" t="s">
        <v>1385</v>
      </c>
      <c r="F30" s="75"/>
      <c r="G30" s="76">
        <v>1300</v>
      </c>
      <c r="H30" s="77"/>
      <c r="I30" s="78"/>
    </row>
    <row r="31" spans="1:9" ht="12.75">
      <c r="A31" s="47" t="s">
        <v>1343</v>
      </c>
      <c r="B31" s="73" t="s">
        <v>1361</v>
      </c>
      <c r="C31" s="74" t="s">
        <v>107</v>
      </c>
      <c r="D31" s="74" t="s">
        <v>96</v>
      </c>
      <c r="E31" s="74" t="s">
        <v>1386</v>
      </c>
      <c r="F31" s="75"/>
      <c r="G31" s="76">
        <v>840</v>
      </c>
      <c r="H31" s="77"/>
      <c r="I31" s="78"/>
    </row>
    <row r="32" spans="1:9" ht="12.75">
      <c r="A32" s="47" t="s">
        <v>1343</v>
      </c>
      <c r="B32" s="73" t="s">
        <v>1360</v>
      </c>
      <c r="C32" s="74" t="s">
        <v>131</v>
      </c>
      <c r="D32" s="74" t="s">
        <v>132</v>
      </c>
      <c r="E32" s="74" t="s">
        <v>1387</v>
      </c>
      <c r="F32" s="75"/>
      <c r="G32" s="76">
        <v>555</v>
      </c>
      <c r="H32" s="77"/>
      <c r="I32" s="78"/>
    </row>
    <row r="33" spans="1:9" ht="12.75">
      <c r="A33" s="47" t="s">
        <v>1343</v>
      </c>
      <c r="B33" s="73" t="s">
        <v>1362</v>
      </c>
      <c r="C33" s="74" t="s">
        <v>211</v>
      </c>
      <c r="D33" s="74" t="s">
        <v>1135</v>
      </c>
      <c r="E33" s="74" t="s">
        <v>1388</v>
      </c>
      <c r="F33" s="75"/>
      <c r="G33" s="76">
        <v>6072.28</v>
      </c>
      <c r="H33" s="77"/>
      <c r="I33" s="78"/>
    </row>
    <row r="34" spans="1:9" ht="12.75">
      <c r="A34" s="47" t="s">
        <v>1343</v>
      </c>
      <c r="B34" s="73" t="s">
        <v>1363</v>
      </c>
      <c r="C34" s="74" t="s">
        <v>197</v>
      </c>
      <c r="D34" s="74" t="s">
        <v>1135</v>
      </c>
      <c r="E34" s="74" t="s">
        <v>1389</v>
      </c>
      <c r="F34" s="75"/>
      <c r="G34" s="76">
        <v>2240.95</v>
      </c>
      <c r="H34" s="77"/>
      <c r="I34" s="78"/>
    </row>
    <row r="35" spans="1:9" ht="12.75">
      <c r="A35" s="47" t="s">
        <v>1343</v>
      </c>
      <c r="B35" s="73" t="s">
        <v>1364</v>
      </c>
      <c r="C35" s="74" t="s">
        <v>218</v>
      </c>
      <c r="D35" s="74" t="s">
        <v>1135</v>
      </c>
      <c r="E35" s="74" t="s">
        <v>1390</v>
      </c>
      <c r="F35" s="75"/>
      <c r="G35" s="76">
        <v>14077.5</v>
      </c>
      <c r="H35" s="77"/>
      <c r="I35" s="78"/>
    </row>
    <row r="36" spans="1:9" ht="12.75">
      <c r="A36" s="47" t="s">
        <v>1343</v>
      </c>
      <c r="B36" s="73" t="s">
        <v>1365</v>
      </c>
      <c r="C36" s="74" t="s">
        <v>185</v>
      </c>
      <c r="D36" s="74" t="s">
        <v>1135</v>
      </c>
      <c r="E36" s="74" t="s">
        <v>1391</v>
      </c>
      <c r="F36" s="75"/>
      <c r="G36" s="76">
        <v>251.2</v>
      </c>
      <c r="H36" s="77"/>
      <c r="I36" s="78"/>
    </row>
    <row r="37" spans="1:9" ht="12.75">
      <c r="A37" s="47" t="s">
        <v>1343</v>
      </c>
      <c r="B37" s="73" t="s">
        <v>1366</v>
      </c>
      <c r="C37" s="74" t="s">
        <v>450</v>
      </c>
      <c r="D37" s="74" t="s">
        <v>132</v>
      </c>
      <c r="E37" s="74" t="s">
        <v>1392</v>
      </c>
      <c r="F37" s="75"/>
      <c r="G37" s="76">
        <v>578.89</v>
      </c>
      <c r="H37" s="77"/>
      <c r="I37" s="78"/>
    </row>
    <row r="38" spans="1:9" ht="12.75">
      <c r="A38" s="47" t="s">
        <v>956</v>
      </c>
      <c r="B38" s="73" t="s">
        <v>1367</v>
      </c>
      <c r="C38" s="74" t="s">
        <v>126</v>
      </c>
      <c r="D38" s="74" t="s">
        <v>127</v>
      </c>
      <c r="E38" s="97" t="s">
        <v>1393</v>
      </c>
      <c r="F38" s="75"/>
      <c r="G38" s="76">
        <v>6900.9</v>
      </c>
      <c r="H38" s="77"/>
      <c r="I38" s="109" t="s">
        <v>1394</v>
      </c>
    </row>
    <row r="39" spans="1:9" ht="12.75">
      <c r="A39" s="95" t="s">
        <v>1395</v>
      </c>
      <c r="B39" s="96" t="s">
        <v>1408</v>
      </c>
      <c r="C39" s="97" t="s">
        <v>185</v>
      </c>
      <c r="D39" s="97" t="s">
        <v>1135</v>
      </c>
      <c r="E39" s="97" t="s">
        <v>1426</v>
      </c>
      <c r="F39" s="75"/>
      <c r="G39" s="76">
        <v>3284.75</v>
      </c>
      <c r="H39" s="77"/>
      <c r="I39" s="109"/>
    </row>
    <row r="40" spans="1:9" ht="12.75">
      <c r="A40" s="95" t="s">
        <v>1395</v>
      </c>
      <c r="B40" s="96" t="s">
        <v>1136</v>
      </c>
      <c r="C40" s="97" t="s">
        <v>901</v>
      </c>
      <c r="D40" s="97" t="s">
        <v>174</v>
      </c>
      <c r="E40" s="97" t="s">
        <v>1427</v>
      </c>
      <c r="F40" s="75"/>
      <c r="G40" s="76">
        <v>4000</v>
      </c>
      <c r="H40" s="77"/>
      <c r="I40" s="78"/>
    </row>
    <row r="41" spans="1:9" ht="12.75">
      <c r="A41" s="95" t="s">
        <v>1395</v>
      </c>
      <c r="B41" s="96" t="s">
        <v>1409</v>
      </c>
      <c r="C41" s="97" t="s">
        <v>224</v>
      </c>
      <c r="D41" s="97" t="s">
        <v>1067</v>
      </c>
      <c r="E41" s="111" t="s">
        <v>1428</v>
      </c>
      <c r="F41" s="75"/>
      <c r="G41" s="76">
        <v>3364.68</v>
      </c>
      <c r="H41" s="77"/>
      <c r="I41" s="112" t="s">
        <v>1429</v>
      </c>
    </row>
    <row r="42" spans="1:9" ht="12.75">
      <c r="A42" s="95" t="s">
        <v>1396</v>
      </c>
      <c r="B42" s="96" t="s">
        <v>1360</v>
      </c>
      <c r="C42" s="97" t="s">
        <v>131</v>
      </c>
      <c r="D42" s="97" t="s">
        <v>96</v>
      </c>
      <c r="E42" s="97" t="s">
        <v>1430</v>
      </c>
      <c r="F42" s="75"/>
      <c r="G42" s="76">
        <v>657.16</v>
      </c>
      <c r="H42" s="77"/>
      <c r="I42" s="78"/>
    </row>
    <row r="43" spans="1:9" ht="12.75">
      <c r="A43" s="95" t="s">
        <v>1397</v>
      </c>
      <c r="B43" s="96" t="s">
        <v>1098</v>
      </c>
      <c r="C43" s="74"/>
      <c r="D43" s="97" t="s">
        <v>1135</v>
      </c>
      <c r="E43" s="97" t="s">
        <v>38</v>
      </c>
      <c r="F43" s="75"/>
      <c r="G43" s="76">
        <v>948.85</v>
      </c>
      <c r="H43" s="77"/>
      <c r="I43" s="78"/>
    </row>
    <row r="44" spans="1:9" ht="12.75">
      <c r="A44" s="95" t="s">
        <v>1397</v>
      </c>
      <c r="B44" s="96" t="s">
        <v>1410</v>
      </c>
      <c r="C44" s="97" t="s">
        <v>687</v>
      </c>
      <c r="D44" s="97" t="s">
        <v>1035</v>
      </c>
      <c r="E44" s="97" t="s">
        <v>1431</v>
      </c>
      <c r="F44" s="75"/>
      <c r="G44" s="76">
        <v>369.6</v>
      </c>
      <c r="H44" s="77"/>
      <c r="I44" s="78"/>
    </row>
    <row r="45" spans="1:9" ht="12.75">
      <c r="A45" s="95" t="s">
        <v>1397</v>
      </c>
      <c r="B45" s="96" t="s">
        <v>1059</v>
      </c>
      <c r="C45" s="97" t="s">
        <v>113</v>
      </c>
      <c r="D45" s="97" t="s">
        <v>96</v>
      </c>
      <c r="E45" s="97" t="s">
        <v>1432</v>
      </c>
      <c r="F45" s="75"/>
      <c r="G45" s="76">
        <v>493</v>
      </c>
      <c r="H45" s="77"/>
      <c r="I45" s="78"/>
    </row>
    <row r="46" spans="1:9" ht="12.75">
      <c r="A46" s="95" t="s">
        <v>1397</v>
      </c>
      <c r="B46" s="96" t="s">
        <v>1411</v>
      </c>
      <c r="C46" s="97" t="s">
        <v>457</v>
      </c>
      <c r="D46" s="97" t="s">
        <v>425</v>
      </c>
      <c r="E46" s="97" t="s">
        <v>1433</v>
      </c>
      <c r="F46" s="75"/>
      <c r="G46" s="76">
        <v>695.19</v>
      </c>
      <c r="H46" s="77"/>
      <c r="I46" s="78"/>
    </row>
    <row r="47" spans="1:9" ht="12.75">
      <c r="A47" s="95" t="s">
        <v>1397</v>
      </c>
      <c r="B47" s="96" t="s">
        <v>1059</v>
      </c>
      <c r="C47" s="97" t="s">
        <v>113</v>
      </c>
      <c r="D47" s="97" t="s">
        <v>132</v>
      </c>
      <c r="E47" s="97" t="s">
        <v>1434</v>
      </c>
      <c r="F47" s="75"/>
      <c r="G47" s="76">
        <v>297</v>
      </c>
      <c r="H47" s="77"/>
      <c r="I47" s="78"/>
    </row>
    <row r="48" spans="1:9" ht="12.75">
      <c r="A48" s="95" t="s">
        <v>1397</v>
      </c>
      <c r="B48" s="96" t="s">
        <v>1358</v>
      </c>
      <c r="C48" s="97" t="s">
        <v>92</v>
      </c>
      <c r="D48" s="97" t="s">
        <v>96</v>
      </c>
      <c r="E48" s="97" t="s">
        <v>1435</v>
      </c>
      <c r="F48" s="75"/>
      <c r="G48" s="76">
        <v>563.64</v>
      </c>
      <c r="H48" s="77"/>
      <c r="I48" s="78"/>
    </row>
    <row r="49" spans="1:9" ht="12.75">
      <c r="A49" s="95" t="s">
        <v>1398</v>
      </c>
      <c r="B49" s="96" t="s">
        <v>1412</v>
      </c>
      <c r="C49" s="97" t="s">
        <v>683</v>
      </c>
      <c r="D49" s="97" t="s">
        <v>684</v>
      </c>
      <c r="E49" s="111" t="s">
        <v>1436</v>
      </c>
      <c r="F49" s="75"/>
      <c r="G49" s="76">
        <v>1432</v>
      </c>
      <c r="H49" s="77"/>
      <c r="I49" s="78"/>
    </row>
    <row r="50" spans="1:9" ht="12.75">
      <c r="A50" s="67" t="s">
        <v>1398</v>
      </c>
      <c r="B50" s="68" t="s">
        <v>1413</v>
      </c>
      <c r="C50" s="69" t="s">
        <v>1246</v>
      </c>
      <c r="D50" s="110" t="s">
        <v>96</v>
      </c>
      <c r="E50" s="69" t="s">
        <v>1437</v>
      </c>
      <c r="F50" s="42"/>
      <c r="G50" s="43">
        <v>1421.56</v>
      </c>
      <c r="H50" s="44"/>
      <c r="I50" s="37"/>
    </row>
    <row r="51" spans="1:9" ht="12.75">
      <c r="A51" s="67" t="s">
        <v>1399</v>
      </c>
      <c r="B51" s="68" t="s">
        <v>1414</v>
      </c>
      <c r="C51" s="1"/>
      <c r="D51" s="110" t="s">
        <v>45</v>
      </c>
      <c r="E51" s="69" t="s">
        <v>38</v>
      </c>
      <c r="F51" s="42"/>
      <c r="G51" s="43">
        <v>1885.1</v>
      </c>
      <c r="H51" s="44"/>
      <c r="I51" s="37"/>
    </row>
    <row r="52" spans="1:9" ht="12.75">
      <c r="A52" s="67" t="s">
        <v>1400</v>
      </c>
      <c r="B52" s="68" t="s">
        <v>1415</v>
      </c>
      <c r="C52" s="69" t="s">
        <v>159</v>
      </c>
      <c r="D52" s="110" t="s">
        <v>132</v>
      </c>
      <c r="E52" s="69" t="s">
        <v>1438</v>
      </c>
      <c r="F52" s="42"/>
      <c r="G52" s="43">
        <v>721.8</v>
      </c>
      <c r="H52" s="44"/>
      <c r="I52" s="37"/>
    </row>
    <row r="53" spans="1:9" ht="12.75">
      <c r="A53" s="67" t="s">
        <v>1400</v>
      </c>
      <c r="B53" s="68" t="s">
        <v>1416</v>
      </c>
      <c r="C53" s="69" t="s">
        <v>405</v>
      </c>
      <c r="D53" s="110" t="s">
        <v>1425</v>
      </c>
      <c r="E53" s="69" t="s">
        <v>1439</v>
      </c>
      <c r="F53" s="42"/>
      <c r="G53" s="43">
        <v>176.7</v>
      </c>
      <c r="H53" s="44"/>
      <c r="I53" s="37"/>
    </row>
    <row r="54" spans="1:9" ht="12.75">
      <c r="A54" s="67" t="s">
        <v>1401</v>
      </c>
      <c r="B54" s="68" t="s">
        <v>1417</v>
      </c>
      <c r="C54" s="69" t="s">
        <v>1418</v>
      </c>
      <c r="D54" s="110" t="s">
        <v>425</v>
      </c>
      <c r="E54" s="69" t="s">
        <v>1440</v>
      </c>
      <c r="F54" s="42"/>
      <c r="G54" s="43">
        <v>284.98</v>
      </c>
      <c r="H54" s="44"/>
      <c r="I54" s="37"/>
    </row>
    <row r="55" spans="1:9" ht="12.75">
      <c r="A55" s="67" t="s">
        <v>1402</v>
      </c>
      <c r="B55" s="68" t="s">
        <v>1419</v>
      </c>
      <c r="C55" s="69" t="s">
        <v>1420</v>
      </c>
      <c r="D55" s="110" t="s">
        <v>1135</v>
      </c>
      <c r="E55" s="69" t="s">
        <v>38</v>
      </c>
      <c r="F55" s="42"/>
      <c r="G55" s="43">
        <v>477.25</v>
      </c>
      <c r="H55" s="44"/>
      <c r="I55" s="37"/>
    </row>
    <row r="56" spans="1:9" ht="12.75">
      <c r="A56" s="67" t="s">
        <v>959</v>
      </c>
      <c r="B56" s="68" t="s">
        <v>1173</v>
      </c>
      <c r="C56" s="69" t="s">
        <v>1421</v>
      </c>
      <c r="D56" s="110" t="s">
        <v>1135</v>
      </c>
      <c r="E56" s="69" t="s">
        <v>38</v>
      </c>
      <c r="F56" s="42"/>
      <c r="G56" s="70">
        <v>5424.89</v>
      </c>
      <c r="H56" s="44"/>
      <c r="I56" s="37"/>
    </row>
    <row r="57" spans="1:9" ht="12.75">
      <c r="A57" s="67" t="s">
        <v>1403</v>
      </c>
      <c r="B57" s="68" t="s">
        <v>1358</v>
      </c>
      <c r="C57" s="69" t="s">
        <v>92</v>
      </c>
      <c r="D57" s="110" t="s">
        <v>96</v>
      </c>
      <c r="E57" s="69" t="s">
        <v>1441</v>
      </c>
      <c r="F57" s="42"/>
      <c r="G57" s="43">
        <v>561.6</v>
      </c>
      <c r="H57" s="44"/>
      <c r="I57" s="37"/>
    </row>
    <row r="58" spans="1:9" ht="12.75">
      <c r="A58" s="67" t="s">
        <v>1403</v>
      </c>
      <c r="B58" s="68" t="s">
        <v>1053</v>
      </c>
      <c r="C58" s="69" t="s">
        <v>1422</v>
      </c>
      <c r="D58" s="110" t="s">
        <v>96</v>
      </c>
      <c r="E58" s="69" t="s">
        <v>1442</v>
      </c>
      <c r="F58" s="42"/>
      <c r="G58" s="43">
        <v>630</v>
      </c>
      <c r="H58" s="44"/>
      <c r="I58" s="37"/>
    </row>
    <row r="59" spans="1:9" ht="12.75">
      <c r="A59" s="67" t="s">
        <v>1403</v>
      </c>
      <c r="B59" s="68" t="s">
        <v>1423</v>
      </c>
      <c r="C59" s="69" t="s">
        <v>110</v>
      </c>
      <c r="D59" s="110" t="s">
        <v>96</v>
      </c>
      <c r="E59" s="69" t="s">
        <v>1443</v>
      </c>
      <c r="F59" s="42"/>
      <c r="G59" s="43">
        <v>3950</v>
      </c>
      <c r="H59" s="44"/>
      <c r="I59" s="37"/>
    </row>
    <row r="60" spans="1:9" ht="12.75">
      <c r="A60" s="67" t="s">
        <v>1404</v>
      </c>
      <c r="B60" s="68" t="s">
        <v>1080</v>
      </c>
      <c r="C60" s="69" t="s">
        <v>260</v>
      </c>
      <c r="D60" s="110" t="s">
        <v>96</v>
      </c>
      <c r="E60" s="69" t="s">
        <v>1444</v>
      </c>
      <c r="F60" s="42"/>
      <c r="G60" s="43">
        <v>353.1</v>
      </c>
      <c r="H60" s="44"/>
      <c r="I60" s="37"/>
    </row>
    <row r="61" spans="1:9" ht="12.75">
      <c r="A61" s="67" t="s">
        <v>1404</v>
      </c>
      <c r="B61" s="68" t="s">
        <v>1358</v>
      </c>
      <c r="C61" s="69" t="s">
        <v>92</v>
      </c>
      <c r="D61" s="110" t="s">
        <v>132</v>
      </c>
      <c r="E61" s="69" t="s">
        <v>1445</v>
      </c>
      <c r="F61" s="42"/>
      <c r="G61" s="43">
        <v>600.5</v>
      </c>
      <c r="H61" s="44"/>
      <c r="I61" s="71"/>
    </row>
    <row r="62" spans="1:9" ht="12.75">
      <c r="A62" s="67" t="s">
        <v>1404</v>
      </c>
      <c r="B62" s="68" t="s">
        <v>1360</v>
      </c>
      <c r="C62" s="69" t="s">
        <v>131</v>
      </c>
      <c r="D62" s="110" t="s">
        <v>96</v>
      </c>
      <c r="E62" s="69" t="s">
        <v>1446</v>
      </c>
      <c r="F62" s="42"/>
      <c r="G62" s="43">
        <v>872.48</v>
      </c>
      <c r="H62" s="44"/>
      <c r="I62" s="71"/>
    </row>
    <row r="63" spans="1:9" ht="12.75">
      <c r="A63" s="67" t="s">
        <v>1404</v>
      </c>
      <c r="B63" s="68" t="s">
        <v>1361</v>
      </c>
      <c r="C63" s="69" t="s">
        <v>107</v>
      </c>
      <c r="D63" s="110" t="s">
        <v>96</v>
      </c>
      <c r="E63" s="69" t="s">
        <v>1447</v>
      </c>
      <c r="F63" s="42"/>
      <c r="G63" s="43">
        <v>849</v>
      </c>
      <c r="H63" s="44"/>
      <c r="I63" s="71"/>
    </row>
    <row r="64" spans="1:9" ht="12.75">
      <c r="A64" s="67" t="s">
        <v>1405</v>
      </c>
      <c r="B64" s="68" t="s">
        <v>1360</v>
      </c>
      <c r="C64" s="69" t="s">
        <v>131</v>
      </c>
      <c r="D64" s="110" t="s">
        <v>132</v>
      </c>
      <c r="E64" s="69" t="s">
        <v>1448</v>
      </c>
      <c r="F64" s="42"/>
      <c r="G64" s="43">
        <v>918.3</v>
      </c>
      <c r="H64" s="44"/>
      <c r="I64" s="71"/>
    </row>
    <row r="65" spans="1:9" ht="12.75">
      <c r="A65" s="67" t="s">
        <v>1405</v>
      </c>
      <c r="B65" s="68" t="s">
        <v>1080</v>
      </c>
      <c r="C65" s="69" t="s">
        <v>260</v>
      </c>
      <c r="D65" s="110" t="s">
        <v>132</v>
      </c>
      <c r="E65" s="69" t="s">
        <v>1449</v>
      </c>
      <c r="F65" s="42"/>
      <c r="G65" s="43">
        <v>640</v>
      </c>
      <c r="H65" s="44"/>
      <c r="I65" s="71"/>
    </row>
    <row r="66" spans="1:9" ht="12.75">
      <c r="A66" s="67" t="s">
        <v>1406</v>
      </c>
      <c r="B66" s="68" t="s">
        <v>1424</v>
      </c>
      <c r="C66" s="69" t="s">
        <v>653</v>
      </c>
      <c r="D66" s="110" t="s">
        <v>1135</v>
      </c>
      <c r="E66" s="69" t="s">
        <v>1450</v>
      </c>
      <c r="F66" s="42"/>
      <c r="G66" s="43">
        <v>400</v>
      </c>
      <c r="H66" s="44"/>
      <c r="I66" s="71"/>
    </row>
    <row r="67" spans="1:9" ht="12.75">
      <c r="A67" s="67" t="s">
        <v>1406</v>
      </c>
      <c r="B67" s="68" t="s">
        <v>1367</v>
      </c>
      <c r="C67" s="69" t="s">
        <v>126</v>
      </c>
      <c r="D67" s="110" t="s">
        <v>127</v>
      </c>
      <c r="E67" s="69" t="s">
        <v>1451</v>
      </c>
      <c r="F67" s="42"/>
      <c r="G67" s="43">
        <v>525</v>
      </c>
      <c r="H67" s="44"/>
      <c r="I67" s="71"/>
    </row>
    <row r="68" spans="1:9" ht="12.75">
      <c r="A68" s="67" t="s">
        <v>1407</v>
      </c>
      <c r="B68" s="68" t="s">
        <v>1414</v>
      </c>
      <c r="C68" s="1"/>
      <c r="D68" s="110" t="s">
        <v>45</v>
      </c>
      <c r="E68" s="69" t="s">
        <v>38</v>
      </c>
      <c r="F68" s="42"/>
      <c r="G68" s="70">
        <v>1486.64</v>
      </c>
      <c r="H68" s="44"/>
      <c r="I68" s="71"/>
    </row>
    <row r="69" spans="1:9" ht="12.75">
      <c r="A69" s="67" t="s">
        <v>1407</v>
      </c>
      <c r="B69" s="68" t="s">
        <v>1414</v>
      </c>
      <c r="C69" s="1"/>
      <c r="D69" s="108" t="s">
        <v>45</v>
      </c>
      <c r="E69" s="69" t="s">
        <v>38</v>
      </c>
      <c r="F69" s="42"/>
      <c r="G69" s="43">
        <v>2421.02</v>
      </c>
      <c r="H69" s="44"/>
      <c r="I69" s="71"/>
    </row>
    <row r="70" spans="1:9" ht="12.75">
      <c r="A70" s="67" t="s">
        <v>1407</v>
      </c>
      <c r="B70" s="68" t="s">
        <v>1414</v>
      </c>
      <c r="C70" s="1"/>
      <c r="D70" s="110" t="s">
        <v>45</v>
      </c>
      <c r="E70" s="69" t="s">
        <v>38</v>
      </c>
      <c r="F70" s="42"/>
      <c r="G70" s="43">
        <v>1843.04</v>
      </c>
      <c r="H70" s="44"/>
      <c r="I70" s="71"/>
    </row>
    <row r="71" spans="1:9" ht="12.75">
      <c r="A71" s="67" t="s">
        <v>1407</v>
      </c>
      <c r="B71" s="68" t="s">
        <v>1414</v>
      </c>
      <c r="C71" s="1"/>
      <c r="D71" s="110" t="s">
        <v>45</v>
      </c>
      <c r="E71" s="69" t="s">
        <v>38</v>
      </c>
      <c r="F71" s="42"/>
      <c r="G71" s="43">
        <v>1055.33</v>
      </c>
      <c r="H71" s="44"/>
      <c r="I71" s="71"/>
    </row>
    <row r="72" spans="1:9" ht="12.75">
      <c r="A72" s="67" t="s">
        <v>1407</v>
      </c>
      <c r="B72" s="68" t="s">
        <v>1414</v>
      </c>
      <c r="C72" s="1"/>
      <c r="D72" s="110" t="s">
        <v>45</v>
      </c>
      <c r="E72" s="69" t="s">
        <v>38</v>
      </c>
      <c r="F72" s="42"/>
      <c r="G72" s="43">
        <v>1061.52</v>
      </c>
      <c r="H72" s="44"/>
      <c r="I72" s="71"/>
    </row>
    <row r="73" spans="1:9" ht="12.75">
      <c r="A73" s="67" t="s">
        <v>1407</v>
      </c>
      <c r="B73" s="68" t="s">
        <v>1414</v>
      </c>
      <c r="C73" s="1"/>
      <c r="D73" s="110" t="s">
        <v>45</v>
      </c>
      <c r="E73" s="69" t="s">
        <v>38</v>
      </c>
      <c r="F73" s="42"/>
      <c r="G73" s="43">
        <v>1065.68</v>
      </c>
      <c r="H73" s="44"/>
      <c r="I73" s="71"/>
    </row>
    <row r="74" spans="1:9" ht="12.75">
      <c r="A74" s="67" t="s">
        <v>1407</v>
      </c>
      <c r="B74" s="68" t="s">
        <v>1414</v>
      </c>
      <c r="C74" s="1"/>
      <c r="D74" s="110" t="s">
        <v>45</v>
      </c>
      <c r="E74" s="69" t="s">
        <v>38</v>
      </c>
      <c r="F74" s="42"/>
      <c r="G74" s="43">
        <v>2161.83</v>
      </c>
      <c r="H74" s="44"/>
      <c r="I74" s="71"/>
    </row>
    <row r="75" spans="1:9" ht="12.75">
      <c r="A75" s="67" t="s">
        <v>1407</v>
      </c>
      <c r="B75" s="68" t="s">
        <v>1414</v>
      </c>
      <c r="C75" s="1"/>
      <c r="D75" s="110" t="s">
        <v>45</v>
      </c>
      <c r="E75" s="69" t="s">
        <v>38</v>
      </c>
      <c r="F75" s="42"/>
      <c r="G75" s="43">
        <v>1886.44</v>
      </c>
      <c r="H75" s="44"/>
      <c r="I75" s="71"/>
    </row>
    <row r="76" spans="1:9" ht="12.75">
      <c r="A76" s="67" t="s">
        <v>1407</v>
      </c>
      <c r="B76" s="68" t="s">
        <v>1414</v>
      </c>
      <c r="C76" s="1"/>
      <c r="D76" s="110" t="s">
        <v>45</v>
      </c>
      <c r="E76" s="69" t="s">
        <v>38</v>
      </c>
      <c r="F76" s="42"/>
      <c r="G76" s="43">
        <v>1950.86</v>
      </c>
      <c r="H76" s="44"/>
      <c r="I76" s="71"/>
    </row>
    <row r="77" spans="1:9" ht="12.75">
      <c r="A77" s="67" t="s">
        <v>1407</v>
      </c>
      <c r="B77" s="68" t="s">
        <v>1414</v>
      </c>
      <c r="C77" s="1"/>
      <c r="D77" s="113" t="s">
        <v>45</v>
      </c>
      <c r="E77" s="69" t="s">
        <v>38</v>
      </c>
      <c r="F77" s="42"/>
      <c r="G77" s="43">
        <v>1225.85</v>
      </c>
      <c r="H77" s="44"/>
      <c r="I77" s="71"/>
    </row>
    <row r="78" spans="1:9" ht="12.75">
      <c r="A78" s="67" t="s">
        <v>1407</v>
      </c>
      <c r="B78" s="68" t="s">
        <v>1414</v>
      </c>
      <c r="C78" s="1"/>
      <c r="D78" s="110" t="s">
        <v>45</v>
      </c>
      <c r="E78" s="69" t="s">
        <v>38</v>
      </c>
      <c r="F78" s="42"/>
      <c r="G78" s="43">
        <v>64687.66</v>
      </c>
      <c r="H78" s="44"/>
      <c r="I78" s="71"/>
    </row>
    <row r="79" spans="1:9" ht="12.75">
      <c r="A79" s="67"/>
      <c r="B79" s="68"/>
      <c r="C79" s="1"/>
      <c r="D79" s="110"/>
      <c r="E79" s="69"/>
      <c r="F79" s="42"/>
      <c r="G79" s="43" t="s">
        <v>1336</v>
      </c>
      <c r="H79" s="44"/>
      <c r="I79" s="71"/>
    </row>
    <row r="80" spans="1:9" ht="13.5" thickBot="1">
      <c r="A80" s="67"/>
      <c r="B80" s="68"/>
      <c r="C80" s="1"/>
      <c r="D80" s="69"/>
      <c r="E80" s="69"/>
      <c r="F80" s="42"/>
      <c r="G80" s="43"/>
      <c r="H80" s="44"/>
      <c r="I80" s="71"/>
    </row>
    <row r="81" spans="1:8" ht="12.75" customHeight="1">
      <c r="A81" s="120" t="s">
        <v>12</v>
      </c>
      <c r="B81" s="123" t="s">
        <v>10</v>
      </c>
      <c r="C81" s="123" t="s">
        <v>10</v>
      </c>
      <c r="D81" s="125" t="s">
        <v>31</v>
      </c>
      <c r="E81" s="126"/>
      <c r="F81" s="29">
        <f>SUM(F9:F80)</f>
        <v>163580.06</v>
      </c>
      <c r="G81" s="30">
        <f>SUM(G9:G80)</f>
        <v>187953.01</v>
      </c>
      <c r="H81" s="56">
        <f>F81-G81+H9</f>
        <v>60125.76999999999</v>
      </c>
    </row>
    <row r="82" spans="1:8" ht="23.25" customHeight="1" thickBot="1">
      <c r="A82" s="121"/>
      <c r="B82" s="124"/>
      <c r="C82" s="124"/>
      <c r="D82" s="127"/>
      <c r="E82" s="128"/>
      <c r="F82" s="28" t="s">
        <v>27</v>
      </c>
      <c r="G82" s="31" t="s">
        <v>28</v>
      </c>
      <c r="H82" s="32" t="s">
        <v>11</v>
      </c>
    </row>
    <row r="83" spans="1:8" ht="5.25" customHeight="1" thickBot="1">
      <c r="A83" s="12"/>
      <c r="B83" s="12"/>
      <c r="C83" s="12"/>
      <c r="D83" s="12"/>
      <c r="E83" s="12"/>
      <c r="F83" s="12"/>
      <c r="G83" s="12"/>
      <c r="H83" s="12"/>
    </row>
    <row r="84" spans="1:8" ht="13.5" thickBot="1">
      <c r="A84" s="147" t="s">
        <v>13</v>
      </c>
      <c r="B84" s="147"/>
      <c r="C84" s="12"/>
      <c r="F84" s="148" t="s">
        <v>23</v>
      </c>
      <c r="G84" s="149"/>
      <c r="H84" s="60">
        <f>H81+B92</f>
        <v>60125.76999999999</v>
      </c>
    </row>
    <row r="85" spans="1:8" ht="12.75">
      <c r="A85" s="23" t="s">
        <v>14</v>
      </c>
      <c r="B85" s="51">
        <f>Fevereiro!B85</f>
        <v>0</v>
      </c>
      <c r="C85" s="12"/>
      <c r="D85" s="12"/>
      <c r="E85" s="12"/>
      <c r="F85" s="12"/>
      <c r="G85" s="12"/>
      <c r="H85" s="12"/>
    </row>
    <row r="86" spans="1:8" ht="12.75">
      <c r="A86" s="139" t="s">
        <v>30</v>
      </c>
      <c r="B86" s="140"/>
      <c r="H86" s="12"/>
    </row>
    <row r="87" spans="1:8" ht="12.75">
      <c r="A87" s="24" t="s">
        <v>15</v>
      </c>
      <c r="B87" s="24" t="s">
        <v>5</v>
      </c>
      <c r="H87" s="12"/>
    </row>
    <row r="88" spans="1:8" ht="13.5" thickBot="1">
      <c r="A88" s="1"/>
      <c r="B88" s="57"/>
      <c r="E88" s="163" t="s">
        <v>954</v>
      </c>
      <c r="F88" s="122"/>
      <c r="G88" s="122"/>
      <c r="H88" s="122"/>
    </row>
    <row r="89" spans="1:8" ht="12.75">
      <c r="A89" s="1"/>
      <c r="B89" s="58"/>
      <c r="D89" s="8"/>
      <c r="E89" s="9"/>
      <c r="F89" s="9"/>
      <c r="G89" s="9"/>
      <c r="H89" s="10"/>
    </row>
    <row r="90" spans="1:8" ht="12.75">
      <c r="A90" s="1"/>
      <c r="B90" s="57"/>
      <c r="D90" s="14" t="s">
        <v>17</v>
      </c>
      <c r="E90" s="12"/>
      <c r="F90" s="12"/>
      <c r="G90" s="12"/>
      <c r="H90" s="13"/>
    </row>
    <row r="91" spans="1:8" ht="12.75">
      <c r="A91" s="1"/>
      <c r="B91" s="57"/>
      <c r="D91" s="11"/>
      <c r="E91" s="164" t="s">
        <v>52</v>
      </c>
      <c r="F91" s="158"/>
      <c r="G91" s="158"/>
      <c r="H91" s="21"/>
    </row>
    <row r="92" spans="1:8" ht="13.5" thickBot="1">
      <c r="A92" s="25" t="s">
        <v>9</v>
      </c>
      <c r="B92" s="59">
        <f>SUM(B88:B91)</f>
        <v>0</v>
      </c>
      <c r="D92" s="15"/>
      <c r="E92" s="135" t="s">
        <v>16</v>
      </c>
      <c r="F92" s="135"/>
      <c r="G92" s="135"/>
      <c r="H92" s="26"/>
    </row>
    <row r="93" ht="12.75">
      <c r="H93" s="12"/>
    </row>
  </sheetData>
  <sheetProtection selectLockedCells="1"/>
  <mergeCells count="17">
    <mergeCell ref="E92:G92"/>
    <mergeCell ref="A84:B84"/>
    <mergeCell ref="F84:G84"/>
    <mergeCell ref="A86:B86"/>
    <mergeCell ref="E88:H88"/>
    <mergeCell ref="A81:A82"/>
    <mergeCell ref="B81:B82"/>
    <mergeCell ref="C81:C82"/>
    <mergeCell ref="D81:E82"/>
    <mergeCell ref="E91:G91"/>
    <mergeCell ref="B5:D5"/>
    <mergeCell ref="G5:H5"/>
    <mergeCell ref="A6:B6"/>
    <mergeCell ref="D6:E6"/>
    <mergeCell ref="G6:H6"/>
    <mergeCell ref="A7:E7"/>
    <mergeCell ref="G7:H7"/>
  </mergeCells>
  <conditionalFormatting sqref="H51:H70 H72:H78">
    <cfRule type="cellIs" priority="1" dxfId="0" operator="equal" stopIfTrue="1">
      <formula>H50</formula>
    </cfRule>
  </conditionalFormatting>
  <conditionalFormatting sqref="H50">
    <cfRule type="cellIs" priority="285" dxfId="0" operator="equal" stopIfTrue="1">
      <formula>H9</formula>
    </cfRule>
  </conditionalFormatting>
  <conditionalFormatting sqref="H79">
    <cfRule type="cellIs" priority="431" dxfId="0" operator="equal" stopIfTrue="1">
      <formula>H62</formula>
    </cfRule>
  </conditionalFormatting>
  <conditionalFormatting sqref="H71">
    <cfRule type="cellIs" priority="433" dxfId="0" operator="equal" stopIfTrue="1">
      <formula>H62</formula>
    </cfRule>
  </conditionalFormatting>
  <conditionalFormatting sqref="H80">
    <cfRule type="cellIs" priority="436" dxfId="0" operator="equal" stopIfTrue="1">
      <formula>Julho!#REF!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I90"/>
  <sheetViews>
    <sheetView showGridLines="0" zoomScalePageLayoutView="0" workbookViewId="0" topLeftCell="A56">
      <selection activeCell="H74" sqref="H74"/>
    </sheetView>
  </sheetViews>
  <sheetFormatPr defaultColWidth="9.140625" defaultRowHeight="12.75"/>
  <cols>
    <col min="1" max="1" width="9.57421875" style="6" customWidth="1"/>
    <col min="2" max="2" width="26.57421875" style="6" customWidth="1"/>
    <col min="3" max="3" width="16.57421875" style="6" customWidth="1"/>
    <col min="4" max="4" width="18.851562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1.8515625" style="6" customWidth="1"/>
    <col min="9" max="9" width="20.421875" style="6" customWidth="1"/>
    <col min="10" max="16384" width="9.140625" style="6" customWidth="1"/>
  </cols>
  <sheetData>
    <row r="1" ht="12.75"/>
    <row r="2" ht="12.75"/>
    <row r="3" ht="12.75"/>
    <row r="4" ht="36.75" customHeight="1" thickBot="1"/>
    <row r="5" spans="1:8" ht="16.5" customHeight="1" thickBot="1">
      <c r="A5" s="17" t="s">
        <v>0</v>
      </c>
      <c r="B5" s="131" t="s">
        <v>53</v>
      </c>
      <c r="C5" s="132"/>
      <c r="D5" s="150"/>
      <c r="E5" s="18"/>
      <c r="F5" s="19" t="s">
        <v>1</v>
      </c>
      <c r="G5" s="151" t="s">
        <v>77</v>
      </c>
      <c r="H5" s="152"/>
    </row>
    <row r="6" spans="1:8" ht="15" customHeight="1" thickBot="1">
      <c r="A6" s="116" t="s">
        <v>18</v>
      </c>
      <c r="B6" s="117"/>
      <c r="C6" s="20" t="s">
        <v>64</v>
      </c>
      <c r="D6" s="118"/>
      <c r="E6" s="119"/>
      <c r="F6" s="22" t="s">
        <v>8</v>
      </c>
      <c r="G6" s="153" t="s">
        <v>71</v>
      </c>
      <c r="H6" s="153"/>
    </row>
    <row r="7" spans="1:8" ht="16.5" customHeight="1" thickBot="1">
      <c r="A7" s="131"/>
      <c r="B7" s="132"/>
      <c r="C7" s="132"/>
      <c r="D7" s="133"/>
      <c r="E7" s="134"/>
      <c r="F7" s="17" t="s">
        <v>22</v>
      </c>
      <c r="G7" s="154">
        <v>2016</v>
      </c>
      <c r="H7" s="155"/>
    </row>
    <row r="8" spans="1:9" ht="30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40756</v>
      </c>
      <c r="B9" s="36" t="s">
        <v>25</v>
      </c>
      <c r="C9" s="35"/>
      <c r="D9" s="35"/>
      <c r="E9" s="35"/>
      <c r="F9" s="39"/>
      <c r="G9" s="40"/>
      <c r="H9" s="41">
        <v>60125.77</v>
      </c>
      <c r="I9" s="27"/>
    </row>
    <row r="10" spans="1:9" ht="12.75">
      <c r="A10" s="67" t="s">
        <v>990</v>
      </c>
      <c r="B10" s="2" t="s">
        <v>49</v>
      </c>
      <c r="C10" s="1"/>
      <c r="D10" s="1" t="s">
        <v>43</v>
      </c>
      <c r="E10" s="1" t="s">
        <v>38</v>
      </c>
      <c r="F10" s="42">
        <v>207960.25</v>
      </c>
      <c r="G10" s="43"/>
      <c r="H10" s="44">
        <v>268086.02</v>
      </c>
      <c r="I10" s="37"/>
    </row>
    <row r="11" spans="1:9" ht="12.75">
      <c r="A11" s="67" t="s">
        <v>848</v>
      </c>
      <c r="B11" s="2" t="s">
        <v>1452</v>
      </c>
      <c r="C11" s="1" t="s">
        <v>442</v>
      </c>
      <c r="D11" s="1" t="s">
        <v>132</v>
      </c>
      <c r="E11" s="1" t="s">
        <v>849</v>
      </c>
      <c r="F11" s="42"/>
      <c r="G11" s="43">
        <v>1279.25</v>
      </c>
      <c r="H11" s="44"/>
      <c r="I11" s="37"/>
    </row>
    <row r="12" spans="1:9" ht="12.75">
      <c r="A12" s="48" t="s">
        <v>959</v>
      </c>
      <c r="B12" s="2" t="s">
        <v>346</v>
      </c>
      <c r="C12" s="1"/>
      <c r="D12" s="1" t="s">
        <v>156</v>
      </c>
      <c r="E12" s="1" t="s">
        <v>960</v>
      </c>
      <c r="F12" s="42"/>
      <c r="G12" s="43">
        <v>280</v>
      </c>
      <c r="H12" s="44"/>
      <c r="I12" s="37"/>
    </row>
    <row r="13" spans="1:9" ht="12.75">
      <c r="A13" s="48" t="s">
        <v>1403</v>
      </c>
      <c r="B13" s="2" t="s">
        <v>1453</v>
      </c>
      <c r="C13" s="1" t="s">
        <v>126</v>
      </c>
      <c r="D13" s="1" t="s">
        <v>127</v>
      </c>
      <c r="E13" s="1" t="s">
        <v>1454</v>
      </c>
      <c r="F13" s="42"/>
      <c r="G13" s="43">
        <v>1050</v>
      </c>
      <c r="H13" s="44"/>
      <c r="I13" s="37"/>
    </row>
    <row r="14" spans="1:9" ht="12.75">
      <c r="A14" s="48" t="s">
        <v>962</v>
      </c>
      <c r="B14" s="2" t="s">
        <v>694</v>
      </c>
      <c r="C14" s="1"/>
      <c r="D14" s="1" t="s">
        <v>156</v>
      </c>
      <c r="E14" s="1" t="s">
        <v>963</v>
      </c>
      <c r="F14" s="42"/>
      <c r="G14" s="43">
        <v>3989</v>
      </c>
      <c r="H14" s="44"/>
      <c r="I14" s="37"/>
    </row>
    <row r="15" spans="1:9" ht="12.75">
      <c r="A15" s="48" t="s">
        <v>964</v>
      </c>
      <c r="B15" s="2" t="s">
        <v>192</v>
      </c>
      <c r="C15" s="1"/>
      <c r="D15" s="1" t="s">
        <v>156</v>
      </c>
      <c r="E15" s="1" t="s">
        <v>965</v>
      </c>
      <c r="F15" s="42"/>
      <c r="G15" s="43">
        <v>2436.35</v>
      </c>
      <c r="H15" s="44"/>
      <c r="I15" s="72"/>
    </row>
    <row r="16" spans="1:9" ht="12.75">
      <c r="A16" s="48" t="s">
        <v>966</v>
      </c>
      <c r="B16" s="2" t="s">
        <v>1455</v>
      </c>
      <c r="C16" s="1" t="s">
        <v>650</v>
      </c>
      <c r="D16" s="1" t="s">
        <v>156</v>
      </c>
      <c r="E16" s="1" t="s">
        <v>1159</v>
      </c>
      <c r="F16" s="42"/>
      <c r="G16" s="43">
        <v>2638.5</v>
      </c>
      <c r="H16" s="44"/>
      <c r="I16" s="72"/>
    </row>
    <row r="17" spans="1:9" ht="12.75">
      <c r="A17" s="48" t="s">
        <v>966</v>
      </c>
      <c r="B17" s="2" t="s">
        <v>192</v>
      </c>
      <c r="C17" s="1"/>
      <c r="D17" s="1" t="s">
        <v>156</v>
      </c>
      <c r="E17" s="1" t="s">
        <v>967</v>
      </c>
      <c r="F17" s="42"/>
      <c r="G17" s="43">
        <v>9385</v>
      </c>
      <c r="H17" s="44"/>
      <c r="I17" s="72"/>
    </row>
    <row r="18" spans="1:9" ht="12.75">
      <c r="A18" s="48" t="s">
        <v>966</v>
      </c>
      <c r="B18" s="2" t="s">
        <v>968</v>
      </c>
      <c r="C18" s="1"/>
      <c r="D18" s="1" t="s">
        <v>156</v>
      </c>
      <c r="E18" s="1" t="s">
        <v>969</v>
      </c>
      <c r="F18" s="42"/>
      <c r="G18" s="43">
        <v>1316.14</v>
      </c>
      <c r="H18" s="44"/>
      <c r="I18" s="72"/>
    </row>
    <row r="19" spans="1:9" ht="12.75">
      <c r="A19" s="48" t="s">
        <v>966</v>
      </c>
      <c r="B19" s="2" t="s">
        <v>970</v>
      </c>
      <c r="C19" s="1"/>
      <c r="D19" s="1" t="s">
        <v>156</v>
      </c>
      <c r="E19" s="1" t="s">
        <v>198</v>
      </c>
      <c r="F19" s="42"/>
      <c r="G19" s="43">
        <v>974.09</v>
      </c>
      <c r="H19" s="44"/>
      <c r="I19" s="72"/>
    </row>
    <row r="20" spans="1:9" ht="12.75">
      <c r="A20" s="48" t="s">
        <v>966</v>
      </c>
      <c r="B20" s="2" t="s">
        <v>970</v>
      </c>
      <c r="C20" s="1"/>
      <c r="D20" s="1" t="s">
        <v>156</v>
      </c>
      <c r="E20" s="1" t="s">
        <v>971</v>
      </c>
      <c r="F20" s="42"/>
      <c r="G20" s="43">
        <v>984.35</v>
      </c>
      <c r="H20" s="44"/>
      <c r="I20" s="72"/>
    </row>
    <row r="21" spans="1:9" ht="12.75">
      <c r="A21" s="48" t="s">
        <v>966</v>
      </c>
      <c r="B21" s="2" t="s">
        <v>972</v>
      </c>
      <c r="C21" s="1"/>
      <c r="D21" s="1" t="s">
        <v>156</v>
      </c>
      <c r="E21" s="1" t="s">
        <v>973</v>
      </c>
      <c r="F21" s="42"/>
      <c r="G21" s="43">
        <v>2417.39</v>
      </c>
      <c r="H21" s="44"/>
      <c r="I21" s="72"/>
    </row>
    <row r="22" spans="1:9" ht="12.75">
      <c r="A22" s="48" t="s">
        <v>966</v>
      </c>
      <c r="B22" s="2" t="s">
        <v>192</v>
      </c>
      <c r="C22" s="1"/>
      <c r="D22" s="1" t="s">
        <v>156</v>
      </c>
      <c r="E22" s="1" t="s">
        <v>974</v>
      </c>
      <c r="F22" s="42"/>
      <c r="G22" s="43">
        <v>2625.37</v>
      </c>
      <c r="H22" s="44"/>
      <c r="I22" s="72"/>
    </row>
    <row r="23" spans="1:9" ht="12.75">
      <c r="A23" s="48" t="s">
        <v>966</v>
      </c>
      <c r="B23" s="2" t="s">
        <v>749</v>
      </c>
      <c r="C23" s="1"/>
      <c r="D23" s="1" t="s">
        <v>156</v>
      </c>
      <c r="E23" s="1" t="s">
        <v>975</v>
      </c>
      <c r="F23" s="42"/>
      <c r="G23" s="43">
        <v>3319.47</v>
      </c>
      <c r="H23" s="44"/>
      <c r="I23" s="72"/>
    </row>
    <row r="24" spans="1:9" ht="12.75">
      <c r="A24" s="48" t="s">
        <v>966</v>
      </c>
      <c r="B24" s="2" t="s">
        <v>749</v>
      </c>
      <c r="C24" s="1"/>
      <c r="D24" s="1" t="s">
        <v>156</v>
      </c>
      <c r="E24" s="1" t="s">
        <v>976</v>
      </c>
      <c r="F24" s="42"/>
      <c r="G24" s="43">
        <v>1229.43</v>
      </c>
      <c r="H24" s="44"/>
      <c r="I24" s="72"/>
    </row>
    <row r="25" spans="1:9" ht="12.75">
      <c r="A25" s="48" t="s">
        <v>966</v>
      </c>
      <c r="B25" s="2" t="s">
        <v>977</v>
      </c>
      <c r="C25" s="1"/>
      <c r="D25" s="1" t="s">
        <v>156</v>
      </c>
      <c r="E25" s="1" t="s">
        <v>978</v>
      </c>
      <c r="F25" s="42"/>
      <c r="G25" s="43">
        <v>348.39</v>
      </c>
      <c r="H25" s="44"/>
      <c r="I25" s="72"/>
    </row>
    <row r="26" spans="1:9" ht="12.75">
      <c r="A26" s="48" t="s">
        <v>966</v>
      </c>
      <c r="B26" s="2" t="s">
        <v>979</v>
      </c>
      <c r="C26" s="1"/>
      <c r="D26" s="1" t="s">
        <v>156</v>
      </c>
      <c r="E26" s="1" t="s">
        <v>980</v>
      </c>
      <c r="F26" s="42"/>
      <c r="G26" s="43">
        <v>1500</v>
      </c>
      <c r="H26" s="44"/>
      <c r="I26" s="37"/>
    </row>
    <row r="27" spans="1:9" ht="12.75">
      <c r="A27" s="48" t="s">
        <v>958</v>
      </c>
      <c r="B27" s="2" t="s">
        <v>838</v>
      </c>
      <c r="C27" s="1"/>
      <c r="D27" s="1" t="s">
        <v>429</v>
      </c>
      <c r="E27" s="1" t="s">
        <v>187</v>
      </c>
      <c r="F27" s="42"/>
      <c r="G27" s="43">
        <v>5000</v>
      </c>
      <c r="H27" s="44"/>
      <c r="I27" s="37"/>
    </row>
    <row r="28" spans="1:9" ht="12.75">
      <c r="A28" s="48" t="s">
        <v>981</v>
      </c>
      <c r="B28" s="2" t="s">
        <v>296</v>
      </c>
      <c r="C28" s="1"/>
      <c r="D28" s="1" t="s">
        <v>156</v>
      </c>
      <c r="E28" s="1" t="s">
        <v>982</v>
      </c>
      <c r="F28" s="42"/>
      <c r="G28" s="43">
        <v>6396.92</v>
      </c>
      <c r="H28" s="44"/>
      <c r="I28" s="37"/>
    </row>
    <row r="29" spans="1:9" ht="12.75">
      <c r="A29" s="48" t="s">
        <v>983</v>
      </c>
      <c r="B29" s="2" t="s">
        <v>217</v>
      </c>
      <c r="C29" s="1"/>
      <c r="D29" s="1" t="s">
        <v>156</v>
      </c>
      <c r="E29" s="1" t="s">
        <v>984</v>
      </c>
      <c r="F29" s="42"/>
      <c r="G29" s="43">
        <v>14077.5</v>
      </c>
      <c r="H29" s="44"/>
      <c r="I29" s="37"/>
    </row>
    <row r="30" spans="1:9" ht="12.75">
      <c r="A30" s="67" t="s">
        <v>989</v>
      </c>
      <c r="B30" s="68" t="s">
        <v>970</v>
      </c>
      <c r="C30" s="1"/>
      <c r="D30" s="69" t="s">
        <v>156</v>
      </c>
      <c r="E30" s="69" t="s">
        <v>991</v>
      </c>
      <c r="F30" s="42"/>
      <c r="G30" s="43">
        <v>984.35</v>
      </c>
      <c r="H30" s="44"/>
      <c r="I30" s="37"/>
    </row>
    <row r="31" spans="1:9" ht="12.75">
      <c r="A31" s="67" t="s">
        <v>989</v>
      </c>
      <c r="B31" s="68" t="s">
        <v>749</v>
      </c>
      <c r="C31" s="1"/>
      <c r="D31" s="69" t="s">
        <v>156</v>
      </c>
      <c r="E31" s="69" t="s">
        <v>992</v>
      </c>
      <c r="F31" s="42"/>
      <c r="G31" s="43">
        <v>3774.46</v>
      </c>
      <c r="H31" s="44"/>
      <c r="I31" s="37"/>
    </row>
    <row r="32" spans="1:9" ht="12.75">
      <c r="A32" s="67" t="s">
        <v>989</v>
      </c>
      <c r="B32" s="68" t="s">
        <v>749</v>
      </c>
      <c r="C32" s="1"/>
      <c r="D32" s="69" t="s">
        <v>156</v>
      </c>
      <c r="E32" s="69" t="s">
        <v>665</v>
      </c>
      <c r="F32" s="42"/>
      <c r="G32" s="43">
        <v>1229.43</v>
      </c>
      <c r="H32" s="44"/>
      <c r="I32" s="37"/>
    </row>
    <row r="33" spans="1:9" ht="12.75">
      <c r="A33" s="67" t="s">
        <v>989</v>
      </c>
      <c r="B33" s="68" t="s">
        <v>192</v>
      </c>
      <c r="C33" s="1"/>
      <c r="D33" s="69" t="s">
        <v>156</v>
      </c>
      <c r="E33" s="69" t="s">
        <v>717</v>
      </c>
      <c r="F33" s="42"/>
      <c r="G33" s="43">
        <v>9385</v>
      </c>
      <c r="H33" s="44"/>
      <c r="I33" s="37"/>
    </row>
    <row r="34" spans="1:9" ht="12.75">
      <c r="A34" s="67" t="s">
        <v>989</v>
      </c>
      <c r="B34" s="68" t="s">
        <v>192</v>
      </c>
      <c r="C34" s="1"/>
      <c r="D34" s="69" t="s">
        <v>156</v>
      </c>
      <c r="E34" s="69" t="s">
        <v>993</v>
      </c>
      <c r="F34" s="42"/>
      <c r="G34" s="43">
        <v>2513.73</v>
      </c>
      <c r="H34" s="44"/>
      <c r="I34" s="37"/>
    </row>
    <row r="35" spans="1:9" ht="12.75">
      <c r="A35" s="67" t="s">
        <v>989</v>
      </c>
      <c r="B35" s="68" t="s">
        <v>296</v>
      </c>
      <c r="C35" s="1"/>
      <c r="D35" s="69" t="s">
        <v>156</v>
      </c>
      <c r="E35" s="69" t="s">
        <v>994</v>
      </c>
      <c r="F35" s="42"/>
      <c r="G35" s="43">
        <v>7297.49</v>
      </c>
      <c r="H35" s="44"/>
      <c r="I35" s="37"/>
    </row>
    <row r="36" spans="1:9" ht="12.75">
      <c r="A36" s="48" t="s">
        <v>985</v>
      </c>
      <c r="B36" s="2" t="s">
        <v>986</v>
      </c>
      <c r="C36" s="1"/>
      <c r="D36" s="1" t="s">
        <v>593</v>
      </c>
      <c r="E36" s="86" t="s">
        <v>987</v>
      </c>
      <c r="F36" s="42"/>
      <c r="G36" s="43">
        <v>3506.2</v>
      </c>
      <c r="H36" s="44"/>
      <c r="I36" s="88" t="s">
        <v>988</v>
      </c>
    </row>
    <row r="37" spans="1:9" ht="33.75" customHeight="1">
      <c r="A37" s="67" t="s">
        <v>985</v>
      </c>
      <c r="B37" s="68" t="s">
        <v>995</v>
      </c>
      <c r="C37" s="1"/>
      <c r="D37" s="69" t="s">
        <v>132</v>
      </c>
      <c r="E37" s="86" t="s">
        <v>996</v>
      </c>
      <c r="F37" s="42"/>
      <c r="G37" s="43">
        <v>845.87</v>
      </c>
      <c r="H37" s="44"/>
      <c r="I37" s="88" t="s">
        <v>997</v>
      </c>
    </row>
    <row r="38" spans="1:9" ht="16.5" customHeight="1">
      <c r="A38" s="67" t="s">
        <v>985</v>
      </c>
      <c r="B38" s="68" t="s">
        <v>972</v>
      </c>
      <c r="C38" s="1"/>
      <c r="D38" s="69" t="s">
        <v>156</v>
      </c>
      <c r="E38" s="69" t="s">
        <v>998</v>
      </c>
      <c r="F38" s="42"/>
      <c r="G38" s="43">
        <v>2501.94</v>
      </c>
      <c r="H38" s="44"/>
      <c r="I38" s="37"/>
    </row>
    <row r="39" spans="1:9" ht="17.25" customHeight="1">
      <c r="A39" s="67" t="s">
        <v>985</v>
      </c>
      <c r="B39" s="68" t="s">
        <v>1000</v>
      </c>
      <c r="C39" s="1"/>
      <c r="D39" s="69" t="s">
        <v>156</v>
      </c>
      <c r="E39" s="69" t="s">
        <v>1002</v>
      </c>
      <c r="F39" s="42"/>
      <c r="G39" s="43">
        <v>348.39</v>
      </c>
      <c r="H39" s="44"/>
      <c r="I39" s="37"/>
    </row>
    <row r="40" spans="1:9" ht="17.25" customHeight="1">
      <c r="A40" s="67" t="s">
        <v>999</v>
      </c>
      <c r="B40" s="68" t="s">
        <v>1000</v>
      </c>
      <c r="C40" s="1"/>
      <c r="D40" s="69" t="s">
        <v>156</v>
      </c>
      <c r="E40" s="69" t="s">
        <v>1001</v>
      </c>
      <c r="F40" s="42"/>
      <c r="G40" s="43">
        <v>1238.82</v>
      </c>
      <c r="H40" s="44"/>
      <c r="I40" s="37"/>
    </row>
    <row r="41" spans="1:9" ht="12.75">
      <c r="A41" s="67" t="s">
        <v>999</v>
      </c>
      <c r="B41" s="68" t="s">
        <v>1003</v>
      </c>
      <c r="C41" s="1"/>
      <c r="D41" s="69" t="s">
        <v>45</v>
      </c>
      <c r="E41" s="69" t="s">
        <v>38</v>
      </c>
      <c r="F41" s="42"/>
      <c r="G41" s="43">
        <v>2610.59</v>
      </c>
      <c r="H41" s="44"/>
      <c r="I41" s="37"/>
    </row>
    <row r="42" spans="1:9" ht="12.75">
      <c r="A42" s="67" t="s">
        <v>1004</v>
      </c>
      <c r="B42" s="68" t="s">
        <v>1005</v>
      </c>
      <c r="C42" s="1"/>
      <c r="D42" s="69" t="s">
        <v>156</v>
      </c>
      <c r="E42" s="69" t="s">
        <v>38</v>
      </c>
      <c r="F42" s="42"/>
      <c r="G42" s="43">
        <v>429.09</v>
      </c>
      <c r="H42" s="44"/>
      <c r="I42" s="37"/>
    </row>
    <row r="43" spans="1:9" ht="16.5" customHeight="1">
      <c r="A43" s="67" t="s">
        <v>1006</v>
      </c>
      <c r="B43" s="68" t="s">
        <v>1007</v>
      </c>
      <c r="C43" s="1"/>
      <c r="D43" s="69" t="s">
        <v>156</v>
      </c>
      <c r="E43" s="69" t="s">
        <v>38</v>
      </c>
      <c r="F43" s="42"/>
      <c r="G43" s="43">
        <v>1139.2</v>
      </c>
      <c r="H43" s="44"/>
      <c r="I43" s="37"/>
    </row>
    <row r="44" spans="1:9" ht="16.5" customHeight="1">
      <c r="A44" s="67" t="s">
        <v>1008</v>
      </c>
      <c r="B44" s="68" t="s">
        <v>1009</v>
      </c>
      <c r="C44" s="1"/>
      <c r="D44" s="69" t="s">
        <v>156</v>
      </c>
      <c r="E44" s="69" t="s">
        <v>38</v>
      </c>
      <c r="F44" s="42"/>
      <c r="G44" s="43">
        <v>5279.37</v>
      </c>
      <c r="H44" s="44"/>
      <c r="I44" s="37"/>
    </row>
    <row r="45" spans="1:9" ht="12.75">
      <c r="A45" s="67" t="s">
        <v>1010</v>
      </c>
      <c r="B45" s="68" t="s">
        <v>1011</v>
      </c>
      <c r="C45" s="1"/>
      <c r="D45" s="69" t="s">
        <v>45</v>
      </c>
      <c r="E45" s="69" t="s">
        <v>38</v>
      </c>
      <c r="F45" s="42"/>
      <c r="G45" s="43">
        <v>1118.2</v>
      </c>
      <c r="H45" s="44"/>
      <c r="I45" s="37"/>
    </row>
    <row r="46" spans="1:9" ht="12.75">
      <c r="A46" s="67" t="s">
        <v>1010</v>
      </c>
      <c r="B46" s="68" t="s">
        <v>1012</v>
      </c>
      <c r="C46" s="1"/>
      <c r="D46" s="69" t="s">
        <v>45</v>
      </c>
      <c r="E46" s="69" t="s">
        <v>38</v>
      </c>
      <c r="F46" s="42"/>
      <c r="G46" s="43">
        <v>864.45</v>
      </c>
      <c r="H46" s="44"/>
      <c r="I46" s="37"/>
    </row>
    <row r="47" spans="1:9" ht="12.75">
      <c r="A47" s="67" t="s">
        <v>1010</v>
      </c>
      <c r="B47" s="68" t="s">
        <v>1012</v>
      </c>
      <c r="C47" s="1"/>
      <c r="D47" s="69" t="s">
        <v>45</v>
      </c>
      <c r="E47" s="69" t="s">
        <v>38</v>
      </c>
      <c r="F47" s="42"/>
      <c r="G47" s="43">
        <v>1372.24</v>
      </c>
      <c r="H47" s="44"/>
      <c r="I47" s="37"/>
    </row>
    <row r="48" spans="1:9" ht="12.75">
      <c r="A48" s="67" t="s">
        <v>1010</v>
      </c>
      <c r="B48" s="68" t="s">
        <v>1013</v>
      </c>
      <c r="C48" s="1"/>
      <c r="D48" s="69" t="s">
        <v>45</v>
      </c>
      <c r="E48" s="69" t="s">
        <v>38</v>
      </c>
      <c r="F48" s="42"/>
      <c r="G48" s="43">
        <v>1118.2</v>
      </c>
      <c r="H48" s="44"/>
      <c r="I48" s="37"/>
    </row>
    <row r="49" spans="1:9" ht="12.75">
      <c r="A49" s="67" t="s">
        <v>1010</v>
      </c>
      <c r="B49" s="68" t="s">
        <v>353</v>
      </c>
      <c r="C49" s="1"/>
      <c r="D49" s="69" t="s">
        <v>45</v>
      </c>
      <c r="E49" s="69" t="s">
        <v>38</v>
      </c>
      <c r="F49" s="42"/>
      <c r="G49" s="43">
        <v>981.86</v>
      </c>
      <c r="H49" s="44"/>
      <c r="I49" s="37"/>
    </row>
    <row r="50" spans="1:9" ht="12.75">
      <c r="A50" s="67" t="s">
        <v>1010</v>
      </c>
      <c r="B50" s="68" t="s">
        <v>1014</v>
      </c>
      <c r="C50" s="1"/>
      <c r="D50" s="69" t="s">
        <v>45</v>
      </c>
      <c r="E50" s="69" t="s">
        <v>38</v>
      </c>
      <c r="F50" s="42"/>
      <c r="G50" s="43">
        <v>1118.2</v>
      </c>
      <c r="H50" s="44"/>
      <c r="I50" s="37"/>
    </row>
    <row r="51" spans="1:9" ht="12.75">
      <c r="A51" s="67" t="s">
        <v>1010</v>
      </c>
      <c r="B51" s="68" t="s">
        <v>334</v>
      </c>
      <c r="C51" s="1"/>
      <c r="D51" s="69" t="s">
        <v>45</v>
      </c>
      <c r="E51" s="69" t="s">
        <v>38</v>
      </c>
      <c r="F51" s="42"/>
      <c r="G51" s="43">
        <v>1571.62</v>
      </c>
      <c r="H51" s="44"/>
      <c r="I51" s="37"/>
    </row>
    <row r="52" spans="1:9" ht="12.75">
      <c r="A52" s="67" t="s">
        <v>1010</v>
      </c>
      <c r="B52" s="68" t="s">
        <v>1015</v>
      </c>
      <c r="C52" s="1"/>
      <c r="D52" s="69" t="s">
        <v>45</v>
      </c>
      <c r="E52" s="69" t="s">
        <v>38</v>
      </c>
      <c r="F52" s="42"/>
      <c r="G52" s="43">
        <v>1412</v>
      </c>
      <c r="H52" s="44"/>
      <c r="I52" s="37"/>
    </row>
    <row r="53" spans="1:9" ht="12.75">
      <c r="A53" s="67" t="s">
        <v>1010</v>
      </c>
      <c r="B53" s="68" t="s">
        <v>1016</v>
      </c>
      <c r="C53" s="1"/>
      <c r="D53" s="69" t="s">
        <v>45</v>
      </c>
      <c r="E53" s="69" t="s">
        <v>38</v>
      </c>
      <c r="F53" s="42"/>
      <c r="G53" s="43">
        <v>2211.76</v>
      </c>
      <c r="H53" s="44"/>
      <c r="I53" s="37"/>
    </row>
    <row r="54" spans="1:9" ht="12.75">
      <c r="A54" s="67" t="s">
        <v>1010</v>
      </c>
      <c r="B54" s="68" t="s">
        <v>333</v>
      </c>
      <c r="C54" s="1"/>
      <c r="D54" s="69" t="s">
        <v>45</v>
      </c>
      <c r="E54" s="69" t="s">
        <v>38</v>
      </c>
      <c r="F54" s="42"/>
      <c r="G54" s="43">
        <v>1118.2</v>
      </c>
      <c r="H54" s="44"/>
      <c r="I54" s="37"/>
    </row>
    <row r="55" spans="1:9" ht="12.75">
      <c r="A55" s="67" t="s">
        <v>1010</v>
      </c>
      <c r="B55" s="68" t="s">
        <v>1017</v>
      </c>
      <c r="C55" s="1"/>
      <c r="D55" s="69" t="s">
        <v>45</v>
      </c>
      <c r="E55" s="69" t="s">
        <v>38</v>
      </c>
      <c r="F55" s="42"/>
      <c r="G55" s="43">
        <v>2216.04</v>
      </c>
      <c r="H55" s="44"/>
      <c r="I55" s="37"/>
    </row>
    <row r="56" spans="1:9" ht="12.75">
      <c r="A56" s="82" t="s">
        <v>1010</v>
      </c>
      <c r="B56" s="83" t="s">
        <v>1018</v>
      </c>
      <c r="C56" s="62"/>
      <c r="D56" s="84" t="s">
        <v>45</v>
      </c>
      <c r="E56" s="84" t="s">
        <v>38</v>
      </c>
      <c r="F56" s="63"/>
      <c r="G56" s="64">
        <v>2313.52</v>
      </c>
      <c r="H56" s="44"/>
      <c r="I56" s="65"/>
    </row>
    <row r="57" spans="1:9" ht="12.75">
      <c r="A57" s="82" t="s">
        <v>1010</v>
      </c>
      <c r="B57" s="83" t="s">
        <v>59</v>
      </c>
      <c r="C57" s="62"/>
      <c r="D57" s="84" t="s">
        <v>45</v>
      </c>
      <c r="E57" s="84" t="s">
        <v>38</v>
      </c>
      <c r="F57" s="63"/>
      <c r="G57" s="64">
        <v>70397.5</v>
      </c>
      <c r="H57" s="44"/>
      <c r="I57" s="65"/>
    </row>
    <row r="58" spans="1:9" ht="12.75">
      <c r="A58" s="82" t="s">
        <v>1010</v>
      </c>
      <c r="B58" s="83" t="s">
        <v>291</v>
      </c>
      <c r="C58" s="62"/>
      <c r="D58" s="84" t="s">
        <v>45</v>
      </c>
      <c r="E58" s="84" t="s">
        <v>38</v>
      </c>
      <c r="F58" s="63"/>
      <c r="G58" s="64">
        <v>1118.2</v>
      </c>
      <c r="H58" s="44"/>
      <c r="I58" s="65"/>
    </row>
    <row r="59" spans="1:9" ht="12.75">
      <c r="A59" s="82" t="s">
        <v>1010</v>
      </c>
      <c r="B59" s="83" t="s">
        <v>1019</v>
      </c>
      <c r="C59" s="62"/>
      <c r="D59" s="84" t="s">
        <v>45</v>
      </c>
      <c r="E59" s="84" t="s">
        <v>38</v>
      </c>
      <c r="F59" s="63"/>
      <c r="G59" s="64">
        <v>1145.15</v>
      </c>
      <c r="H59" s="44"/>
      <c r="I59" s="65"/>
    </row>
    <row r="60" spans="1:9" ht="12.75">
      <c r="A60" s="82" t="s">
        <v>1010</v>
      </c>
      <c r="B60" s="83" t="s">
        <v>1020</v>
      </c>
      <c r="C60" s="62"/>
      <c r="D60" s="84" t="s">
        <v>45</v>
      </c>
      <c r="E60" s="84" t="s">
        <v>38</v>
      </c>
      <c r="F60" s="63"/>
      <c r="G60" s="64">
        <v>279.4</v>
      </c>
      <c r="H60" s="44"/>
      <c r="I60" s="65"/>
    </row>
    <row r="61" spans="1:9" ht="12.75">
      <c r="A61" s="82" t="s">
        <v>1010</v>
      </c>
      <c r="B61" s="83" t="s">
        <v>1020</v>
      </c>
      <c r="C61" s="62"/>
      <c r="D61" s="84" t="s">
        <v>45</v>
      </c>
      <c r="E61" s="84" t="s">
        <v>38</v>
      </c>
      <c r="F61" s="63"/>
      <c r="G61" s="64">
        <v>1589.78</v>
      </c>
      <c r="H61" s="44"/>
      <c r="I61" s="65"/>
    </row>
    <row r="62" spans="1:9" ht="12.75">
      <c r="A62" s="82" t="s">
        <v>1010</v>
      </c>
      <c r="B62" s="98" t="s">
        <v>1021</v>
      </c>
      <c r="C62" s="62"/>
      <c r="D62" s="84" t="s">
        <v>45</v>
      </c>
      <c r="E62" s="84" t="s">
        <v>38</v>
      </c>
      <c r="F62" s="63"/>
      <c r="G62" s="64">
        <v>1624.5</v>
      </c>
      <c r="H62" s="44"/>
      <c r="I62" s="65"/>
    </row>
    <row r="63" spans="1:9" ht="12.75">
      <c r="A63" s="82" t="s">
        <v>1010</v>
      </c>
      <c r="B63" s="83" t="s">
        <v>1022</v>
      </c>
      <c r="C63" s="62"/>
      <c r="D63" s="84" t="s">
        <v>45</v>
      </c>
      <c r="E63" s="84" t="s">
        <v>38</v>
      </c>
      <c r="F63" s="63"/>
      <c r="G63" s="64">
        <v>2719.33</v>
      </c>
      <c r="H63" s="44"/>
      <c r="I63" s="65"/>
    </row>
    <row r="64" spans="1:9" ht="12.75">
      <c r="A64" s="82" t="s">
        <v>1010</v>
      </c>
      <c r="B64" s="83" t="s">
        <v>1023</v>
      </c>
      <c r="C64" s="62"/>
      <c r="D64" s="84" t="s">
        <v>45</v>
      </c>
      <c r="E64" s="84" t="s">
        <v>38</v>
      </c>
      <c r="F64" s="63"/>
      <c r="G64" s="64">
        <v>1205.95</v>
      </c>
      <c r="H64" s="44"/>
      <c r="I64" s="65"/>
    </row>
    <row r="65" spans="1:9" ht="12.75">
      <c r="A65" s="82" t="s">
        <v>1010</v>
      </c>
      <c r="B65" s="83" t="s">
        <v>1024</v>
      </c>
      <c r="C65" s="62"/>
      <c r="D65" s="84" t="s">
        <v>45</v>
      </c>
      <c r="E65" s="84" t="s">
        <v>38</v>
      </c>
      <c r="F65" s="63"/>
      <c r="G65" s="64">
        <v>1251.37</v>
      </c>
      <c r="H65" s="44"/>
      <c r="I65" s="65"/>
    </row>
    <row r="66" spans="1:9" ht="12.75">
      <c r="A66" s="82" t="s">
        <v>1010</v>
      </c>
      <c r="B66" s="83" t="s">
        <v>1025</v>
      </c>
      <c r="C66" s="62"/>
      <c r="D66" s="84" t="s">
        <v>45</v>
      </c>
      <c r="E66" s="84" t="s">
        <v>38</v>
      </c>
      <c r="F66" s="63"/>
      <c r="G66" s="64">
        <v>3023.18</v>
      </c>
      <c r="H66" s="44"/>
      <c r="I66" s="65"/>
    </row>
    <row r="67" spans="1:9" ht="12.75">
      <c r="A67" s="82" t="s">
        <v>1010</v>
      </c>
      <c r="B67" s="83" t="s">
        <v>1026</v>
      </c>
      <c r="C67" s="62"/>
      <c r="D67" s="84" t="s">
        <v>45</v>
      </c>
      <c r="E67" s="84" t="s">
        <v>38</v>
      </c>
      <c r="F67" s="63"/>
      <c r="G67" s="64">
        <v>1412</v>
      </c>
      <c r="H67" s="44"/>
      <c r="I67" s="65"/>
    </row>
    <row r="68" spans="1:9" ht="12.75">
      <c r="A68" s="82" t="s">
        <v>1010</v>
      </c>
      <c r="B68" s="83" t="s">
        <v>294</v>
      </c>
      <c r="C68" s="62"/>
      <c r="D68" s="84" t="s">
        <v>45</v>
      </c>
      <c r="E68" s="84" t="s">
        <v>38</v>
      </c>
      <c r="F68" s="63"/>
      <c r="G68" s="64">
        <v>1943.22</v>
      </c>
      <c r="H68" s="44"/>
      <c r="I68" s="65"/>
    </row>
    <row r="69" spans="1:9" ht="12.75">
      <c r="A69" s="82" t="s">
        <v>1010</v>
      </c>
      <c r="B69" s="83" t="s">
        <v>1027</v>
      </c>
      <c r="C69" s="62"/>
      <c r="D69" s="84" t="s">
        <v>45</v>
      </c>
      <c r="E69" s="84" t="s">
        <v>38</v>
      </c>
      <c r="F69" s="63"/>
      <c r="G69" s="64">
        <v>1843.04</v>
      </c>
      <c r="H69" s="44"/>
      <c r="I69" s="65"/>
    </row>
    <row r="70" spans="1:9" ht="12.75">
      <c r="A70" s="82" t="s">
        <v>1010</v>
      </c>
      <c r="B70" s="83" t="s">
        <v>289</v>
      </c>
      <c r="C70" s="62"/>
      <c r="D70" s="84" t="s">
        <v>45</v>
      </c>
      <c r="E70" s="84" t="s">
        <v>38</v>
      </c>
      <c r="F70" s="63"/>
      <c r="G70" s="64">
        <v>950.21</v>
      </c>
      <c r="H70" s="44"/>
      <c r="I70" s="65"/>
    </row>
    <row r="71" spans="1:9" ht="12.75">
      <c r="A71" s="82" t="s">
        <v>1010</v>
      </c>
      <c r="B71" s="83" t="s">
        <v>289</v>
      </c>
      <c r="C71" s="62"/>
      <c r="D71" s="84" t="s">
        <v>45</v>
      </c>
      <c r="E71" s="84" t="s">
        <v>38</v>
      </c>
      <c r="F71" s="63"/>
      <c r="G71" s="64">
        <v>1054.73</v>
      </c>
      <c r="H71" s="44"/>
      <c r="I71" s="65"/>
    </row>
    <row r="72" spans="1:9" ht="12.75">
      <c r="A72" s="82" t="s">
        <v>1010</v>
      </c>
      <c r="B72" s="83" t="s">
        <v>1028</v>
      </c>
      <c r="C72" s="62"/>
      <c r="D72" s="84" t="s">
        <v>45</v>
      </c>
      <c r="E72" s="84" t="s">
        <v>38</v>
      </c>
      <c r="F72" s="63"/>
      <c r="G72" s="64">
        <v>2211.76</v>
      </c>
      <c r="H72" s="44"/>
      <c r="I72" s="65"/>
    </row>
    <row r="73" spans="1:9" ht="13.5" thickBot="1">
      <c r="A73" s="82" t="s">
        <v>1010</v>
      </c>
      <c r="B73" s="89" t="s">
        <v>1029</v>
      </c>
      <c r="C73" s="4"/>
      <c r="D73" s="90" t="s">
        <v>45</v>
      </c>
      <c r="E73" s="90" t="s">
        <v>38</v>
      </c>
      <c r="F73" s="45"/>
      <c r="G73" s="46">
        <v>1118.2</v>
      </c>
      <c r="H73" s="66"/>
      <c r="I73" s="38"/>
    </row>
    <row r="74" spans="1:8" ht="12.75" customHeight="1">
      <c r="A74" s="120"/>
      <c r="B74" s="123" t="s">
        <v>10</v>
      </c>
      <c r="C74" s="123" t="s">
        <v>10</v>
      </c>
      <c r="D74" s="125" t="s">
        <v>31</v>
      </c>
      <c r="E74" s="126"/>
      <c r="F74" s="29">
        <f>SUM(F9:F73)</f>
        <v>207960.25</v>
      </c>
      <c r="G74" s="30">
        <f>SUM(G11:G73)</f>
        <v>216634.88999999996</v>
      </c>
      <c r="H74" s="56">
        <f>F74-G74+H9</f>
        <v>51451.13000000004</v>
      </c>
    </row>
    <row r="75" spans="1:8" ht="26.25" thickBot="1">
      <c r="A75" s="121"/>
      <c r="B75" s="124"/>
      <c r="C75" s="124"/>
      <c r="D75" s="127"/>
      <c r="E75" s="128"/>
      <c r="F75" s="28" t="s">
        <v>27</v>
      </c>
      <c r="G75" s="31" t="s">
        <v>28</v>
      </c>
      <c r="H75" s="32" t="s">
        <v>11</v>
      </c>
    </row>
    <row r="76" spans="1:8" ht="13.5" thickBot="1">
      <c r="A76" s="12"/>
      <c r="B76" s="12"/>
      <c r="C76" s="12"/>
      <c r="D76" s="12"/>
      <c r="E76" s="12"/>
      <c r="F76" s="12"/>
      <c r="G76" s="12"/>
      <c r="H76" s="12"/>
    </row>
    <row r="77" spans="1:8" ht="13.5" thickBot="1">
      <c r="A77" s="147" t="s">
        <v>13</v>
      </c>
      <c r="B77" s="147"/>
      <c r="C77" s="12"/>
      <c r="F77" s="148" t="s">
        <v>23</v>
      </c>
      <c r="G77" s="149"/>
      <c r="H77" s="60">
        <f>H74+B89</f>
        <v>51451.13000000004</v>
      </c>
    </row>
    <row r="78" spans="1:8" ht="12.75">
      <c r="A78" s="23" t="s">
        <v>14</v>
      </c>
      <c r="B78" s="51" t="s">
        <v>957</v>
      </c>
      <c r="C78" s="12"/>
      <c r="D78" s="12"/>
      <c r="E78" s="12"/>
      <c r="F78" s="12"/>
      <c r="G78" s="12"/>
      <c r="H78" s="12"/>
    </row>
    <row r="79" spans="1:8" ht="12.75">
      <c r="A79" s="139" t="s">
        <v>30</v>
      </c>
      <c r="B79" s="140"/>
      <c r="H79" s="12"/>
    </row>
    <row r="80" spans="1:8" ht="12.75">
      <c r="A80" s="24" t="s">
        <v>15</v>
      </c>
      <c r="B80" s="24" t="s">
        <v>5</v>
      </c>
      <c r="H80" s="12"/>
    </row>
    <row r="81" spans="1:8" ht="12.75">
      <c r="A81" s="1"/>
      <c r="B81" s="57"/>
      <c r="E81" s="163" t="s">
        <v>961</v>
      </c>
      <c r="F81" s="122"/>
      <c r="G81" s="122"/>
      <c r="H81" s="122"/>
    </row>
    <row r="82" spans="1:8" ht="12.75">
      <c r="A82" s="1"/>
      <c r="B82" s="58"/>
      <c r="H82" s="12"/>
    </row>
    <row r="83" spans="1:8" ht="13.5" thickBot="1">
      <c r="A83" s="1"/>
      <c r="B83" s="58"/>
      <c r="H83" s="12"/>
    </row>
    <row r="84" spans="1:8" ht="13.5" thickBot="1">
      <c r="A84" s="1"/>
      <c r="B84" s="58"/>
      <c r="D84" s="7" t="s">
        <v>0</v>
      </c>
      <c r="E84" s="142" t="str">
        <f>B5</f>
        <v>SANTA CASA DE MISERICÓRDIA DE TAQUARITUBA </v>
      </c>
      <c r="F84" s="143"/>
      <c r="G84" s="143"/>
      <c r="H84" s="144"/>
    </row>
    <row r="85" spans="1:8" ht="12.75">
      <c r="A85" s="1"/>
      <c r="B85" s="58"/>
      <c r="D85" s="8"/>
      <c r="E85" s="9"/>
      <c r="F85" s="9"/>
      <c r="G85" s="9"/>
      <c r="H85" s="10"/>
    </row>
    <row r="86" spans="1:8" ht="12.75">
      <c r="A86" s="1"/>
      <c r="B86" s="57"/>
      <c r="D86" s="11"/>
      <c r="E86" s="12"/>
      <c r="F86" s="12"/>
      <c r="G86" s="12"/>
      <c r="H86" s="13"/>
    </row>
    <row r="87" spans="1:8" ht="12.75">
      <c r="A87" s="1"/>
      <c r="B87" s="57"/>
      <c r="D87" s="14" t="s">
        <v>17</v>
      </c>
      <c r="E87" s="12"/>
      <c r="F87" s="12"/>
      <c r="G87" s="12"/>
      <c r="H87" s="13"/>
    </row>
    <row r="88" spans="1:8" ht="12.75">
      <c r="A88" s="1"/>
      <c r="B88" s="57"/>
      <c r="D88" s="11"/>
      <c r="E88" s="158" t="s">
        <v>52</v>
      </c>
      <c r="F88" s="158"/>
      <c r="G88" s="158"/>
      <c r="H88" s="21"/>
    </row>
    <row r="89" spans="1:8" ht="13.5" thickBot="1">
      <c r="A89" s="25" t="s">
        <v>9</v>
      </c>
      <c r="B89" s="59">
        <f>SUM(B81:B88)</f>
        <v>0</v>
      </c>
      <c r="D89" s="15"/>
      <c r="E89" s="135" t="s">
        <v>16</v>
      </c>
      <c r="F89" s="135"/>
      <c r="G89" s="135"/>
      <c r="H89" s="26"/>
    </row>
    <row r="90" ht="12.75">
      <c r="H90" s="12"/>
    </row>
  </sheetData>
  <sheetProtection selectLockedCells="1"/>
  <mergeCells count="18">
    <mergeCell ref="E89:G89"/>
    <mergeCell ref="A77:B77"/>
    <mergeCell ref="F77:G77"/>
    <mergeCell ref="A79:B79"/>
    <mergeCell ref="E81:H81"/>
    <mergeCell ref="A74:A75"/>
    <mergeCell ref="B74:B75"/>
    <mergeCell ref="C74:C75"/>
    <mergeCell ref="D74:E75"/>
    <mergeCell ref="E84:H84"/>
    <mergeCell ref="E88:G88"/>
    <mergeCell ref="B5:D5"/>
    <mergeCell ref="G5:H5"/>
    <mergeCell ref="A6:B6"/>
    <mergeCell ref="D6:E6"/>
    <mergeCell ref="G6:H6"/>
    <mergeCell ref="A7:E7"/>
    <mergeCell ref="G7:H7"/>
  </mergeCells>
  <conditionalFormatting sqref="H37:H39 H41:H57 H10:H11 H15:H16 H18:H30">
    <cfRule type="cellIs" priority="1" dxfId="0" operator="equal" stopIfTrue="1">
      <formula>H9</formula>
    </cfRule>
  </conditionalFormatting>
  <conditionalFormatting sqref="H73">
    <cfRule type="cellIs" priority="19" dxfId="0" operator="equal" stopIfTrue="1">
      <formula>Agosto!#REF!</formula>
    </cfRule>
  </conditionalFormatting>
  <conditionalFormatting sqref="H65">
    <cfRule type="cellIs" priority="287" dxfId="0" operator="equal" stopIfTrue="1">
      <formula>H57</formula>
    </cfRule>
  </conditionalFormatting>
  <conditionalFormatting sqref="H64 H36">
    <cfRule type="cellIs" priority="289" dxfId="0" operator="equal" stopIfTrue="1">
      <formula>H29</formula>
    </cfRule>
  </conditionalFormatting>
  <conditionalFormatting sqref="H35 H63">
    <cfRule type="cellIs" priority="291" dxfId="0" operator="equal" stopIfTrue="1">
      <formula>H29</formula>
    </cfRule>
  </conditionalFormatting>
  <conditionalFormatting sqref="H34 H61:H62">
    <cfRule type="cellIs" priority="293" dxfId="0" operator="equal" stopIfTrue="1">
      <formula>H29</formula>
    </cfRule>
  </conditionalFormatting>
  <conditionalFormatting sqref="H33 H60">
    <cfRule type="cellIs" priority="295" dxfId="0" operator="equal" stopIfTrue="1">
      <formula>H29</formula>
    </cfRule>
  </conditionalFormatting>
  <conditionalFormatting sqref="H32 H59">
    <cfRule type="cellIs" priority="297" dxfId="0" operator="equal" stopIfTrue="1">
      <formula>H29</formula>
    </cfRule>
  </conditionalFormatting>
  <conditionalFormatting sqref="H31 H40 H58 H12:H14 H17">
    <cfRule type="cellIs" priority="299" dxfId="0" operator="equal" stopIfTrue="1">
      <formula>H10</formula>
    </cfRule>
  </conditionalFormatting>
  <conditionalFormatting sqref="H66:H67">
    <cfRule type="cellIs" priority="300" dxfId="0" operator="equal" stopIfTrue="1">
      <formula>H57</formula>
    </cfRule>
  </conditionalFormatting>
  <conditionalFormatting sqref="H70:H72">
    <cfRule type="cellIs" priority="302" dxfId="0" operator="equal" stopIfTrue="1">
      <formula>H58</formula>
    </cfRule>
  </conditionalFormatting>
  <conditionalFormatting sqref="H69">
    <cfRule type="cellIs" priority="304" dxfId="0" operator="equal" stopIfTrue="1">
      <formula>H58</formula>
    </cfRule>
  </conditionalFormatting>
  <conditionalFormatting sqref="H68">
    <cfRule type="cellIs" priority="306" dxfId="0" operator="equal" stopIfTrue="1">
      <formula>H58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Microsoft</dc:creator>
  <cp:keywords/>
  <dc:description/>
  <cp:lastModifiedBy>Santa Casa</cp:lastModifiedBy>
  <cp:lastPrinted>2017-08-29T19:49:29Z</cp:lastPrinted>
  <dcterms:created xsi:type="dcterms:W3CDTF">2010-11-24T16:24:31Z</dcterms:created>
  <dcterms:modified xsi:type="dcterms:W3CDTF">2018-05-03T15:17:27Z</dcterms:modified>
  <cp:category/>
  <cp:version/>
  <cp:contentType/>
  <cp:contentStatus/>
</cp:coreProperties>
</file>