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15" tabRatio="798" firstSheet="1" activeTab="5"/>
  </bookViews>
  <sheets>
    <sheet name="Janeiro" sheetId="1" state="hidden" r:id="rId1"/>
    <sheet name="Janeir" sheetId="2" r:id="rId2"/>
    <sheet name="Fevereiro" sheetId="3" r:id="rId3"/>
    <sheet name="Março" sheetId="4" r:id="rId4"/>
    <sheet name="Abril" sheetId="5" r:id="rId5"/>
    <sheet name="Maio" sheetId="6" r:id="rId6"/>
    <sheet name="Junho" sheetId="7" r:id="rId7"/>
    <sheet name="Julho" sheetId="8" r:id="rId8"/>
    <sheet name="Agosto" sheetId="9" r:id="rId9"/>
    <sheet name="Setembro" sheetId="10" r:id="rId10"/>
    <sheet name="Outubro" sheetId="11" r:id="rId11"/>
    <sheet name="Novembro" sheetId="12" r:id="rId12"/>
    <sheet name="Dezembro" sheetId="13" r:id="rId13"/>
    <sheet name="Planilha2" sheetId="14" r:id="rId14"/>
    <sheet name="Planilha3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Usu?rio Microsoft</author>
  </authors>
  <commentLis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B60" authorId="0">
      <text>
        <r>
          <rPr>
            <b/>
            <sz val="8"/>
            <rFont val="Tahoma"/>
            <family val="0"/>
          </rPr>
          <t>Número da Conta Corrente:</t>
        </r>
      </text>
    </comment>
  </commentList>
</comments>
</file>

<file path=xl/comments10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1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2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13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2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3.xml><?xml version="1.0" encoding="utf-8"?>
<comments xmlns="http://schemas.openxmlformats.org/spreadsheetml/2006/main">
  <authors>
    <author>Usu?rio Microsoft</author>
  </authors>
  <commentList>
    <comment ref="P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P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4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5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6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7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8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comments9.xml><?xml version="1.0" encoding="utf-8"?>
<comments xmlns="http://schemas.openxmlformats.org/spreadsheetml/2006/main">
  <authors>
    <author>Usu?rio Microsoft</author>
  </authors>
  <commentList>
    <comment ref="G5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Nº de Processo de Convênio do ano</t>
        </r>
      </text>
    </comment>
    <comment ref="G6" authorId="0">
      <text>
        <r>
          <rPr>
            <b/>
            <sz val="8"/>
            <rFont val="Tahoma"/>
            <family val="0"/>
          </rPr>
          <t>Como Preencher:</t>
        </r>
        <r>
          <rPr>
            <sz val="8"/>
            <rFont val="Tahoma"/>
            <family val="0"/>
          </rPr>
          <t xml:space="preserve">
 - Municipal
 - Estadual
 - Federal</t>
        </r>
      </text>
    </comment>
  </commentList>
</comments>
</file>

<file path=xl/sharedStrings.xml><?xml version="1.0" encoding="utf-8"?>
<sst xmlns="http://schemas.openxmlformats.org/spreadsheetml/2006/main" count="3533" uniqueCount="1219">
  <si>
    <t>Entidade:</t>
  </si>
  <si>
    <t>Processo:</t>
  </si>
  <si>
    <t>Discriminação</t>
  </si>
  <si>
    <t>Credor</t>
  </si>
  <si>
    <t>CNPJ</t>
  </si>
  <si>
    <t>Valor</t>
  </si>
  <si>
    <t>Saldo</t>
  </si>
  <si>
    <t>Dia / Mês</t>
  </si>
  <si>
    <t>Recurso:</t>
  </si>
  <si>
    <t>Total</t>
  </si>
  <si>
    <t>***</t>
  </si>
  <si>
    <t>Saldo a Transportar</t>
  </si>
  <si>
    <t>TOTAL</t>
  </si>
  <si>
    <t>Conciliação Bancária</t>
  </si>
  <si>
    <t>Conta:</t>
  </si>
  <si>
    <t>Cheque nº</t>
  </si>
  <si>
    <t>Presidente da Entidade</t>
  </si>
  <si>
    <t>Assinatura</t>
  </si>
  <si>
    <t>Mês de Referência</t>
  </si>
  <si>
    <t>Janeiro</t>
  </si>
  <si>
    <t>Valor Despesa</t>
  </si>
  <si>
    <t>Valor Receita</t>
  </si>
  <si>
    <t>Ano:</t>
  </si>
  <si>
    <t>Saldo no Extrato:</t>
  </si>
  <si>
    <t>Documento NF / RPA</t>
  </si>
  <si>
    <t>Saldo do mês anterior</t>
  </si>
  <si>
    <t>Nº Cheque</t>
  </si>
  <si>
    <t>Receita</t>
  </si>
  <si>
    <t>Despesa</t>
  </si>
  <si>
    <t>Saldo anterior</t>
  </si>
  <si>
    <t>Cheques emitidos e não processados no mês</t>
  </si>
  <si>
    <t>TOTAL NO MÊS</t>
  </si>
  <si>
    <t>PREENCHER NOME DO PRESIDENTE</t>
  </si>
  <si>
    <t>PREENCHER</t>
  </si>
  <si>
    <t>Taquarituba, 02 de julho de 2015</t>
  </si>
  <si>
    <t>Taquarituba, 02 de agosto de 2015</t>
  </si>
  <si>
    <t>Taquarituba, 02 de setembro de 2015</t>
  </si>
  <si>
    <t>Taquarituba, 02 de outubro de 2015</t>
  </si>
  <si>
    <t>Taquarituba, 02 de janeiro de 2015</t>
  </si>
  <si>
    <t>Taquarituba, 02 de fevereiro de 2015.</t>
  </si>
  <si>
    <t xml:space="preserve">custeio </t>
  </si>
  <si>
    <t>material de higiene</t>
  </si>
  <si>
    <t>35820448/0095-16</t>
  </si>
  <si>
    <t>oxigenio</t>
  </si>
  <si>
    <t xml:space="preserve">pagto pessoal </t>
  </si>
  <si>
    <t xml:space="preserve">recibo </t>
  </si>
  <si>
    <t>Ironice Rod. Mendes</t>
  </si>
  <si>
    <t>Rodrigo Gomes</t>
  </si>
  <si>
    <t>prestação de serviço</t>
  </si>
  <si>
    <t>06960833/0001-80</t>
  </si>
  <si>
    <t>06117068/0001-31</t>
  </si>
  <si>
    <t>imposto s/ serviço</t>
  </si>
  <si>
    <t>pis s/ folha</t>
  </si>
  <si>
    <t>Previdencia Social</t>
  </si>
  <si>
    <t>INSS</t>
  </si>
  <si>
    <t>Karina Perez Gabriel</t>
  </si>
  <si>
    <t xml:space="preserve">SANTA CASA DE MISERICÓRDIA DE TAQUARITUBA </t>
  </si>
  <si>
    <t xml:space="preserve">Georgina Costa de Oiiveira Silva </t>
  </si>
  <si>
    <t>deposito- PMT</t>
  </si>
  <si>
    <t xml:space="preserve">Servimed comercial llda </t>
  </si>
  <si>
    <t>44463156/0006-99</t>
  </si>
  <si>
    <t>material de consumo</t>
  </si>
  <si>
    <t>Supermed prod e med hosp ltda</t>
  </si>
  <si>
    <t>White Marthins</t>
  </si>
  <si>
    <t xml:space="preserve">oxigenio </t>
  </si>
  <si>
    <t xml:space="preserve">Cema- centro médico anest </t>
  </si>
  <si>
    <t>04124037/0001-82</t>
  </si>
  <si>
    <t>11206099/0002-80</t>
  </si>
  <si>
    <t xml:space="preserve">CLJ salgdo de souza </t>
  </si>
  <si>
    <t>07464154/0001-83</t>
  </si>
  <si>
    <t>gastaldelo melo &amp; cia ltda</t>
  </si>
  <si>
    <t>almeida &amp; marcoski</t>
  </si>
  <si>
    <t>rodrigues e politori</t>
  </si>
  <si>
    <t>09211378/0001-09</t>
  </si>
  <si>
    <t>almeida e chamorro</t>
  </si>
  <si>
    <t>Clinica méd monteiro gomes</t>
  </si>
  <si>
    <t>04510375/0001-52</t>
  </si>
  <si>
    <t>10981052/0001-04</t>
  </si>
  <si>
    <t>Opção saude clinica médica</t>
  </si>
  <si>
    <t>23284610/0001-60</t>
  </si>
  <si>
    <t>clinica med odont taguai</t>
  </si>
  <si>
    <t>08706551/0001-87</t>
  </si>
  <si>
    <t>clinica med carvalho ltda</t>
  </si>
  <si>
    <t>09393149/0001-52</t>
  </si>
  <si>
    <t>clinica odont e medics milléo</t>
  </si>
  <si>
    <t>04809223/0001-65</t>
  </si>
  <si>
    <t>recibo</t>
  </si>
  <si>
    <t xml:space="preserve">previdencia social </t>
  </si>
  <si>
    <t>ministerio da fazenda</t>
  </si>
  <si>
    <t xml:space="preserve">pis s/ folha de pagto </t>
  </si>
  <si>
    <t>folha pagto comp.10/2015</t>
  </si>
  <si>
    <t>Fernanda Neres Barbosa Lima</t>
  </si>
  <si>
    <t>Micheli de Faveri</t>
  </si>
  <si>
    <t>Aleandro Benedito Oliveira</t>
  </si>
  <si>
    <t>Diana Rosalia Vaz</t>
  </si>
  <si>
    <t>Taquarituba, 11 de novembro de 2015</t>
  </si>
  <si>
    <t>Georgina Costa de Oliveira Silva</t>
  </si>
  <si>
    <t>12.11.15</t>
  </si>
  <si>
    <t xml:space="preserve">deposito </t>
  </si>
  <si>
    <t>27.10.15</t>
  </si>
  <si>
    <t>28.10.15</t>
  </si>
  <si>
    <t>29.10.15</t>
  </si>
  <si>
    <t>Pontamed farmaceutica</t>
  </si>
  <si>
    <t>02.816.696/0001-54</t>
  </si>
  <si>
    <t>nf 72629</t>
  </si>
  <si>
    <t>Anbioton lt</t>
  </si>
  <si>
    <t>11.260.846/0001-87</t>
  </si>
  <si>
    <t>nf 21508</t>
  </si>
  <si>
    <t>Rioclarense coml. Ltda</t>
  </si>
  <si>
    <t>67.729.178/0004-91</t>
  </si>
  <si>
    <t>nf 701992</t>
  </si>
  <si>
    <t>30.10.15</t>
  </si>
  <si>
    <t xml:space="preserve">White martins </t>
  </si>
  <si>
    <t>35.820.448/0095-16</t>
  </si>
  <si>
    <t>nf 10374</t>
  </si>
  <si>
    <t>férias</t>
  </si>
  <si>
    <t xml:space="preserve">Folha pagto </t>
  </si>
  <si>
    <t>nf 12700</t>
  </si>
  <si>
    <t>02.11.15</t>
  </si>
  <si>
    <t>03.11.15</t>
  </si>
  <si>
    <t>Biomed laboratório</t>
  </si>
  <si>
    <t>50.800.415/0001.62</t>
  </si>
  <si>
    <t xml:space="preserve">prestação de serviço </t>
  </si>
  <si>
    <t>nf 539</t>
  </si>
  <si>
    <t>RS administradora e prest. Serv</t>
  </si>
  <si>
    <t>02.385.154/0001-02</t>
  </si>
  <si>
    <t>generos alimenticios</t>
  </si>
  <si>
    <t>nf 2696</t>
  </si>
  <si>
    <t xml:space="preserve">CLJ salgado de souza </t>
  </si>
  <si>
    <t>07.464.154/0001-83</t>
  </si>
  <si>
    <t>nf 618</t>
  </si>
  <si>
    <t>Cientifica com. Prod. Méd. hosp</t>
  </si>
  <si>
    <t>17.419.688/0001-41</t>
  </si>
  <si>
    <t>nf 1039</t>
  </si>
  <si>
    <t>04.11.15</t>
  </si>
  <si>
    <t>medicamento</t>
  </si>
  <si>
    <t>nf 21776</t>
  </si>
  <si>
    <t>Alexsandro Roman Fernandes</t>
  </si>
  <si>
    <t>18.734.008/0001-47</t>
  </si>
  <si>
    <t>nf 106</t>
  </si>
  <si>
    <t xml:space="preserve">J.P. ind. Farmaceutica </t>
  </si>
  <si>
    <t>55.972.087/0001-50</t>
  </si>
  <si>
    <t>nf 77.629</t>
  </si>
  <si>
    <t>parte</t>
  </si>
  <si>
    <t>Cema- centro anesesiologico</t>
  </si>
  <si>
    <t>04.124.037/0001-62</t>
  </si>
  <si>
    <t>nf 1176</t>
  </si>
  <si>
    <t>mafra - hospitalar</t>
  </si>
  <si>
    <t>12.420.175/0003-19</t>
  </si>
  <si>
    <t>nf 1048934</t>
  </si>
  <si>
    <t>nf 1048886</t>
  </si>
  <si>
    <t xml:space="preserve">Tartanha progress </t>
  </si>
  <si>
    <t>11.983.352/0001-20</t>
  </si>
  <si>
    <t xml:space="preserve">material permanente </t>
  </si>
  <si>
    <t>nf 874</t>
  </si>
  <si>
    <t>05.11.15</t>
  </si>
  <si>
    <t>Servilimp prod. Hospitalar</t>
  </si>
  <si>
    <t>10.348.911/0001-68</t>
  </si>
  <si>
    <t>material hospitalar</t>
  </si>
  <si>
    <t>Servimed coml ltda</t>
  </si>
  <si>
    <t>44.463.156/0006-99</t>
  </si>
  <si>
    <t>Sodrogas</t>
  </si>
  <si>
    <t>09.615.457/0001-45</t>
  </si>
  <si>
    <t>06.11.15</t>
  </si>
  <si>
    <t>Augusti e Romano</t>
  </si>
  <si>
    <t>07.106.639/0001-03</t>
  </si>
  <si>
    <t>material informatica</t>
  </si>
  <si>
    <t>nf 704498</t>
  </si>
  <si>
    <t>07.11.15</t>
  </si>
  <si>
    <t>R. Campoi</t>
  </si>
  <si>
    <t>08.638.292/0001-02</t>
  </si>
  <si>
    <t>nf 32166</t>
  </si>
  <si>
    <t>09.11.15</t>
  </si>
  <si>
    <t>Avaré dedetizadora</t>
  </si>
  <si>
    <t>03.543.838/0001-10</t>
  </si>
  <si>
    <t>nf 648</t>
  </si>
  <si>
    <t>10.11.15</t>
  </si>
  <si>
    <t xml:space="preserve">Incospel </t>
  </si>
  <si>
    <t>06.973.813/0001-44</t>
  </si>
  <si>
    <t>material de manut.</t>
  </si>
  <si>
    <t>nf 7433</t>
  </si>
  <si>
    <t>B4 medical</t>
  </si>
  <si>
    <t>07.716.570/0001-21</t>
  </si>
  <si>
    <t>nf 915</t>
  </si>
  <si>
    <t>nf 166272</t>
  </si>
  <si>
    <t>nf 18919</t>
  </si>
  <si>
    <t>11.11.15</t>
  </si>
  <si>
    <t>Taguai serv.médicos ltd</t>
  </si>
  <si>
    <t>22.978.051/0001-25</t>
  </si>
  <si>
    <t>nf 19</t>
  </si>
  <si>
    <t>nf 17</t>
  </si>
  <si>
    <t>Almeida &amp; Marcoski</t>
  </si>
  <si>
    <t>06.960.833/0001-80</t>
  </si>
  <si>
    <t>nf 345</t>
  </si>
  <si>
    <t>nf 346</t>
  </si>
  <si>
    <t xml:space="preserve">R.S. distrib. Ltda </t>
  </si>
  <si>
    <t>19.807.131/0001-03</t>
  </si>
  <si>
    <t>nf 285</t>
  </si>
  <si>
    <t xml:space="preserve">Clinica méd. odont. Taguai </t>
  </si>
  <si>
    <t>08.706.551/0001-67</t>
  </si>
  <si>
    <t>Clinica médica Monteiro Gomes</t>
  </si>
  <si>
    <t>10.981.052/0001-40</t>
  </si>
  <si>
    <t xml:space="preserve">Clinica odon.médica Milléo </t>
  </si>
  <si>
    <t>04.809.223/0001-55</t>
  </si>
  <si>
    <t>13.11.15</t>
  </si>
  <si>
    <t>16.11.15</t>
  </si>
  <si>
    <t xml:space="preserve">Pongeluppe </t>
  </si>
  <si>
    <t>02.243.189/0001-79</t>
  </si>
  <si>
    <t>Almeida e Chamorro</t>
  </si>
  <si>
    <t>04.510.375/0001-52</t>
  </si>
  <si>
    <t xml:space="preserve">Rodrigues e Politori </t>
  </si>
  <si>
    <t>09.211.378/0001-09</t>
  </si>
  <si>
    <t>17.11.15</t>
  </si>
  <si>
    <t xml:space="preserve">Opção saúde </t>
  </si>
  <si>
    <t>23.284.610/0001.60</t>
  </si>
  <si>
    <t>Jose Romero Sandy</t>
  </si>
  <si>
    <t>16.624.980/0001-33</t>
  </si>
  <si>
    <t xml:space="preserve">Clinica méd carvalho </t>
  </si>
  <si>
    <t>09.393.149/0001-52</t>
  </si>
  <si>
    <t>18.11.15</t>
  </si>
  <si>
    <t xml:space="preserve">Gastaldelo melo &amp; cia </t>
  </si>
  <si>
    <t>06.117.068/0001-31</t>
  </si>
  <si>
    <t>19.11.15</t>
  </si>
  <si>
    <t>Gisele dos Santos Nunes</t>
  </si>
  <si>
    <t xml:space="preserve">João Batista de Oliveira </t>
  </si>
  <si>
    <t>12.843.117/0001-16</t>
  </si>
  <si>
    <t>20.11.15</t>
  </si>
  <si>
    <t>inss</t>
  </si>
  <si>
    <t>Minitério da Fazenda</t>
  </si>
  <si>
    <t>irrf s/ serviço</t>
  </si>
  <si>
    <t>20..11.15</t>
  </si>
  <si>
    <t>21.11.15</t>
  </si>
  <si>
    <t xml:space="preserve">Telefonica vivo </t>
  </si>
  <si>
    <t>23.11.15</t>
  </si>
  <si>
    <t>PVT com.manut p/ escritorio</t>
  </si>
  <si>
    <t>65.840.795/0001-91</t>
  </si>
  <si>
    <t>nf 2000</t>
  </si>
  <si>
    <t xml:space="preserve">Bonassolli e molento </t>
  </si>
  <si>
    <t>23.037.437/0001-03</t>
  </si>
  <si>
    <t xml:space="preserve">manutenção extintor </t>
  </si>
  <si>
    <t>25.11.15</t>
  </si>
  <si>
    <t xml:space="preserve">CPFL- </t>
  </si>
  <si>
    <t>30.11.15</t>
  </si>
  <si>
    <t xml:space="preserve">Denise Rod. A. Bergamo </t>
  </si>
  <si>
    <t>Clinica méd. monteiro gomes</t>
  </si>
  <si>
    <t>nf 163</t>
  </si>
  <si>
    <t>512-513</t>
  </si>
  <si>
    <t>Taquarituba, 10 de dezembro de 2015</t>
  </si>
  <si>
    <t xml:space="preserve">Geogina Costa de Oliveira Silva </t>
  </si>
  <si>
    <t>Santa Casa de Misericórdia de Taquarituba</t>
  </si>
  <si>
    <t>Custeio</t>
  </si>
  <si>
    <t>SANTA CASA DE MISERICÓRDIA DE TAQUARITUBA</t>
  </si>
  <si>
    <t xml:space="preserve">CUSTEIO </t>
  </si>
  <si>
    <t xml:space="preserve">DEPOSITO </t>
  </si>
  <si>
    <t xml:space="preserve">PMT </t>
  </si>
  <si>
    <t>RECIBO</t>
  </si>
  <si>
    <t>pagto pessoal</t>
  </si>
  <si>
    <t>PMT</t>
  </si>
  <si>
    <t>pongeluppe</t>
  </si>
  <si>
    <t>Fabio Edral</t>
  </si>
  <si>
    <t>cia luz e força sta cruz</t>
  </si>
  <si>
    <t>SANTA ASA DE MISERICÓRDIA DE TAQUARITUBA</t>
  </si>
  <si>
    <t>nf 331</t>
  </si>
  <si>
    <t>nf 357</t>
  </si>
  <si>
    <t>ministério da fazenda</t>
  </si>
  <si>
    <t>nf 356</t>
  </si>
  <si>
    <t>Maria Madalena Gonçalves</t>
  </si>
  <si>
    <t>Quelmi Yone Ferraz</t>
  </si>
  <si>
    <t>deposito</t>
  </si>
  <si>
    <t>white martins</t>
  </si>
  <si>
    <t>nf 360</t>
  </si>
  <si>
    <t>nf 318</t>
  </si>
  <si>
    <t>karina perez gabriel</t>
  </si>
  <si>
    <t>fernanda neres</t>
  </si>
  <si>
    <t xml:space="preserve">Coordenadoria Municial de Saúde </t>
  </si>
  <si>
    <t>previdencia social</t>
  </si>
  <si>
    <t>26.05.15</t>
  </si>
  <si>
    <t>mª fernanda s.a.rivera</t>
  </si>
  <si>
    <t>claudineia martins</t>
  </si>
  <si>
    <t>Sta Casa de Misericórdia de Taquarituba</t>
  </si>
  <si>
    <t>COORDENADORIA MUNICIPAL DA SAÚDE</t>
  </si>
  <si>
    <t>nf 368</t>
  </si>
  <si>
    <t>nf 143</t>
  </si>
  <si>
    <t>19.06.15</t>
  </si>
  <si>
    <t>23.06.15</t>
  </si>
  <si>
    <t>24.06.15</t>
  </si>
  <si>
    <t>26.06.15</t>
  </si>
  <si>
    <t>30.06.15</t>
  </si>
  <si>
    <t>vanusa ap. almeida</t>
  </si>
  <si>
    <t xml:space="preserve">Georgina Costa de Oliveira Silva </t>
  </si>
  <si>
    <t>Georgina da Costa Oliviera Silva</t>
  </si>
  <si>
    <t>18.06.15</t>
  </si>
  <si>
    <t>22.06.15</t>
  </si>
  <si>
    <t>29.06.15</t>
  </si>
  <si>
    <t xml:space="preserve">gás de cozinha </t>
  </si>
  <si>
    <t>nf 650126</t>
  </si>
  <si>
    <t>nf 296608</t>
  </si>
  <si>
    <t>nf 10414</t>
  </si>
  <si>
    <t>nf 154507</t>
  </si>
  <si>
    <t>nf 107573</t>
  </si>
  <si>
    <t>nf 301844</t>
  </si>
  <si>
    <t>nf 19281</t>
  </si>
  <si>
    <t>nf 191245</t>
  </si>
  <si>
    <t>nf 10086</t>
  </si>
  <si>
    <t>nf 192049</t>
  </si>
  <si>
    <t>nf 12423</t>
  </si>
  <si>
    <t>nf 8508</t>
  </si>
  <si>
    <t>nf 161724</t>
  </si>
  <si>
    <t>nf 12782</t>
  </si>
  <si>
    <t>nf 12780</t>
  </si>
  <si>
    <t>nf 193154</t>
  </si>
  <si>
    <t>nf 11196</t>
  </si>
  <si>
    <t>01.07.15</t>
  </si>
  <si>
    <t>13.07.15</t>
  </si>
  <si>
    <t>02.07.15</t>
  </si>
  <si>
    <t>nf 882</t>
  </si>
  <si>
    <t>03.07.15</t>
  </si>
  <si>
    <t>06.07.15</t>
  </si>
  <si>
    <t>07.07.15</t>
  </si>
  <si>
    <t>14.07.15</t>
  </si>
  <si>
    <t>nf 946357</t>
  </si>
  <si>
    <t>nf 312521</t>
  </si>
  <si>
    <t>nf 215</t>
  </si>
  <si>
    <t>nf 257851</t>
  </si>
  <si>
    <t xml:space="preserve">generos alimenticios </t>
  </si>
  <si>
    <t>nf 2028</t>
  </si>
  <si>
    <t>nf 313645</t>
  </si>
  <si>
    <t>nf 1108</t>
  </si>
  <si>
    <t>nf 76</t>
  </si>
  <si>
    <t>nf 349</t>
  </si>
  <si>
    <t>nf 350</t>
  </si>
  <si>
    <t>nf 319</t>
  </si>
  <si>
    <t>nf 148</t>
  </si>
  <si>
    <t>nf 374</t>
  </si>
  <si>
    <t>nf 375</t>
  </si>
  <si>
    <t>ch 400</t>
  </si>
  <si>
    <t>ch 398/399</t>
  </si>
  <si>
    <t>clin med e odontol taguai</t>
  </si>
  <si>
    <t>ch 6548</t>
  </si>
  <si>
    <t>ch 6546</t>
  </si>
  <si>
    <t>ch 404</t>
  </si>
  <si>
    <t>ch 409</t>
  </si>
  <si>
    <t>ch 410</t>
  </si>
  <si>
    <t>ch 408</t>
  </si>
  <si>
    <t>ch 407</t>
  </si>
  <si>
    <t>ch 417</t>
  </si>
  <si>
    <t>ch 414</t>
  </si>
  <si>
    <t>31.07.15</t>
  </si>
  <si>
    <t>folha pagto</t>
  </si>
  <si>
    <t>adriano josé rodrigues</t>
  </si>
  <si>
    <t>17.07.15</t>
  </si>
  <si>
    <t>20.07.15</t>
  </si>
  <si>
    <t>21.07.15</t>
  </si>
  <si>
    <t>24.07.15</t>
  </si>
  <si>
    <t>27.07.15</t>
  </si>
  <si>
    <t>30.07.15</t>
  </si>
  <si>
    <t xml:space="preserve">imposto s/ serviço </t>
  </si>
  <si>
    <t>nf 226</t>
  </si>
  <si>
    <t>nf 469</t>
  </si>
  <si>
    <t>nf 732</t>
  </si>
  <si>
    <t>nf 250</t>
  </si>
  <si>
    <t>nf 13</t>
  </si>
  <si>
    <t>nf 149</t>
  </si>
  <si>
    <t>10.08.15</t>
  </si>
  <si>
    <t>02.08.15</t>
  </si>
  <si>
    <t>03.08.15</t>
  </si>
  <si>
    <t>04.08.15</t>
  </si>
  <si>
    <t>06.08.15</t>
  </si>
  <si>
    <t>11.08.15</t>
  </si>
  <si>
    <t>13.08.15</t>
  </si>
  <si>
    <t>14.08.15</t>
  </si>
  <si>
    <t>20.08.15</t>
  </si>
  <si>
    <t>21.08.15</t>
  </si>
  <si>
    <t>24.08.15</t>
  </si>
  <si>
    <t>25.08.15</t>
  </si>
  <si>
    <t>31.08.15</t>
  </si>
  <si>
    <t xml:space="preserve">Biomed laboratório </t>
  </si>
  <si>
    <t>nf 499</t>
  </si>
  <si>
    <t>nf 305</t>
  </si>
  <si>
    <t>nf 583</t>
  </si>
  <si>
    <t>nf 1123</t>
  </si>
  <si>
    <t>nf 1444</t>
  </si>
  <si>
    <t>nf 351</t>
  </si>
  <si>
    <t>nf 361</t>
  </si>
  <si>
    <t>nf 1598</t>
  </si>
  <si>
    <t>nf 353</t>
  </si>
  <si>
    <t>nf 384</t>
  </si>
  <si>
    <t>nf 383</t>
  </si>
  <si>
    <t>nf 151</t>
  </si>
  <si>
    <t>nf 352</t>
  </si>
  <si>
    <t>nf 42</t>
  </si>
  <si>
    <t>nf 229</t>
  </si>
  <si>
    <t>nf 230</t>
  </si>
  <si>
    <t>nf 328</t>
  </si>
  <si>
    <t>nf 327</t>
  </si>
  <si>
    <t>nf 152</t>
  </si>
  <si>
    <t>nf 385</t>
  </si>
  <si>
    <t>material de escritorio</t>
  </si>
  <si>
    <t>folha de pagto</t>
  </si>
  <si>
    <t>ch 6568</t>
  </si>
  <si>
    <t>ch 6576</t>
  </si>
  <si>
    <t>ch 6569</t>
  </si>
  <si>
    <t>ch 6574</t>
  </si>
  <si>
    <t>ch-851195</t>
  </si>
  <si>
    <t>Denise rod. A. Bergamo</t>
  </si>
  <si>
    <t>solange ap. silva</t>
  </si>
  <si>
    <t>leiliane camila garcia</t>
  </si>
  <si>
    <t xml:space="preserve">ademir de oliveira </t>
  </si>
  <si>
    <t>59902262/0001-94</t>
  </si>
  <si>
    <t>12420164/0003-19</t>
  </si>
  <si>
    <t>09615457/0001-85</t>
  </si>
  <si>
    <t>Servimed comercial ltda</t>
  </si>
  <si>
    <t>55972087/0001-50</t>
  </si>
  <si>
    <t>10348911/0001-68</t>
  </si>
  <si>
    <t>67729178/0004-91</t>
  </si>
  <si>
    <t>RS distrib e atacado</t>
  </si>
  <si>
    <t>67543918/0001-58</t>
  </si>
  <si>
    <t>02243189/0001-79</t>
  </si>
  <si>
    <t>industria quimica 3 poderes</t>
  </si>
  <si>
    <t>55352223/0001-00</t>
  </si>
  <si>
    <t>nf 276</t>
  </si>
  <si>
    <t xml:space="preserve">Coordenadoria Municipal da Saúde </t>
  </si>
  <si>
    <t xml:space="preserve"> </t>
  </si>
  <si>
    <t xml:space="preserve">fevereiro </t>
  </si>
  <si>
    <t>50800416/0001-62</t>
  </si>
  <si>
    <t>01740742/0001-16</t>
  </si>
  <si>
    <t>04510375/0001-62</t>
  </si>
  <si>
    <t>04124037/0001-62</t>
  </si>
  <si>
    <t>18734008/0001-47</t>
  </si>
  <si>
    <t>60397874/0001-56</t>
  </si>
  <si>
    <t>10981052/0001-40</t>
  </si>
  <si>
    <t>02210073/0001-33</t>
  </si>
  <si>
    <t>19807131/0001-03</t>
  </si>
  <si>
    <t>Cia luz e força sta cruz</t>
  </si>
  <si>
    <t>março</t>
  </si>
  <si>
    <t>CLJ salgado de souza</t>
  </si>
  <si>
    <t>Jofran com de prod p/ higien</t>
  </si>
  <si>
    <t>Sabesp</t>
  </si>
  <si>
    <t xml:space="preserve">Almeida, Marcoski </t>
  </si>
  <si>
    <t xml:space="preserve">Almeida e Chamorro </t>
  </si>
  <si>
    <t>12843117/0001-16</t>
  </si>
  <si>
    <t>Vivo telefonica brasil</t>
  </si>
  <si>
    <t>19493241/0001-48</t>
  </si>
  <si>
    <t>Biomed lab de analise clinica</t>
  </si>
  <si>
    <t>02365154/0001-02</t>
  </si>
  <si>
    <t xml:space="preserve">CM hospitalar </t>
  </si>
  <si>
    <t>CH Lazzari</t>
  </si>
  <si>
    <t>62436423/0001-06</t>
  </si>
  <si>
    <t>03469472/0001-86</t>
  </si>
  <si>
    <t>04274988/0002-19</t>
  </si>
  <si>
    <t>abril</t>
  </si>
  <si>
    <t>Biomed lab de analises clinicas</t>
  </si>
  <si>
    <t>Rodrigues e politori</t>
  </si>
  <si>
    <t>07106639/0001-03</t>
  </si>
  <si>
    <t>maio</t>
  </si>
  <si>
    <t xml:space="preserve">comercial rioclarense </t>
  </si>
  <si>
    <t>sodrogas</t>
  </si>
  <si>
    <t>Diverlav prod de limpeza</t>
  </si>
  <si>
    <t>Supermed com imp de prod hosp</t>
  </si>
  <si>
    <t xml:space="preserve">Com trasnp gas zanforlin </t>
  </si>
  <si>
    <t>Fujifilm do brasil</t>
  </si>
  <si>
    <t>12420164/0001-57</t>
  </si>
  <si>
    <t>RS admin e prest de serviço</t>
  </si>
  <si>
    <t>023365154/0001-02</t>
  </si>
  <si>
    <t>Cema- centro méd anestesiol</t>
  </si>
  <si>
    <t>18734088/0001-47</t>
  </si>
  <si>
    <t>Clinica med monteiro gomes</t>
  </si>
  <si>
    <t xml:space="preserve">Gastaldelo e Melo </t>
  </si>
  <si>
    <t>Vivo tlefonica</t>
  </si>
  <si>
    <t>Serviço méd Fartura ltda</t>
  </si>
  <si>
    <t>Dilceia Ap. de oliveira</t>
  </si>
  <si>
    <t>junho</t>
  </si>
  <si>
    <t xml:space="preserve">Athan henrique marques </t>
  </si>
  <si>
    <t>18519911/0001-95</t>
  </si>
  <si>
    <t>Cema centro med anestesiol</t>
  </si>
  <si>
    <t>Rogrigues e Politori</t>
  </si>
  <si>
    <t>Clinica odont e med milleo</t>
  </si>
  <si>
    <t>04809223/0001-55</t>
  </si>
  <si>
    <t>Clinica med e odont Taguai</t>
  </si>
  <si>
    <t>Clinica med Carvalho</t>
  </si>
  <si>
    <t>Gastaldelo melo cia ltda</t>
  </si>
  <si>
    <t>06960833/0001-/80</t>
  </si>
  <si>
    <t>julho</t>
  </si>
  <si>
    <t>10.09.15</t>
  </si>
  <si>
    <t>27.08.15</t>
  </si>
  <si>
    <t>28.08.15</t>
  </si>
  <si>
    <t>01.09.15</t>
  </si>
  <si>
    <t>02.09.15</t>
  </si>
  <si>
    <t>11.09.15</t>
  </si>
  <si>
    <t>17.09.15</t>
  </si>
  <si>
    <t>18.09.15</t>
  </si>
  <si>
    <t>12443377/0001-02</t>
  </si>
  <si>
    <t>11808105/0001-07</t>
  </si>
  <si>
    <t>09211278/0001-09</t>
  </si>
  <si>
    <t>04809233/0001-65</t>
  </si>
  <si>
    <t>Jofran com e prod p/ higien</t>
  </si>
  <si>
    <t>White martins</t>
  </si>
  <si>
    <t>Diverlab prod limpeza</t>
  </si>
  <si>
    <t>Cecilia Gobbo</t>
  </si>
  <si>
    <t>Pongeluppe informatica</t>
  </si>
  <si>
    <t>Dognani &amp; Santos</t>
  </si>
  <si>
    <t>Clinica med Monteiro Gomes</t>
  </si>
  <si>
    <t>Rodrigues e Poitori</t>
  </si>
  <si>
    <t>Almeida, Marcoski</t>
  </si>
  <si>
    <t>Gastaldelo Melo &amp; cia ltda</t>
  </si>
  <si>
    <t xml:space="preserve">Previdencia social </t>
  </si>
  <si>
    <t>impressos</t>
  </si>
  <si>
    <t>nf 13300</t>
  </si>
  <si>
    <t>nf 18760</t>
  </si>
  <si>
    <t>nf 20093</t>
  </si>
  <si>
    <t>nf 277</t>
  </si>
  <si>
    <t>nf 10238</t>
  </si>
  <si>
    <t>nf 512</t>
  </si>
  <si>
    <t>nf 921</t>
  </si>
  <si>
    <t>nf 401</t>
  </si>
  <si>
    <t>nf 154</t>
  </si>
  <si>
    <t>nf 373</t>
  </si>
  <si>
    <t>nf 330</t>
  </si>
  <si>
    <t>nf 1655</t>
  </si>
  <si>
    <t>nf 237</t>
  </si>
  <si>
    <t>25.09.15</t>
  </si>
  <si>
    <t>29.09.15</t>
  </si>
  <si>
    <t>30.09.15</t>
  </si>
  <si>
    <t xml:space="preserve">Karina Perez </t>
  </si>
  <si>
    <t>Naiana Borges</t>
  </si>
  <si>
    <t xml:space="preserve">Fernanda Neres </t>
  </si>
  <si>
    <t>Maria Fernanda S.A. Rivera</t>
  </si>
  <si>
    <t xml:space="preserve">Folha de pagto </t>
  </si>
  <si>
    <t>Adriano josé Rodrigues</t>
  </si>
  <si>
    <t>Danielle Rogeria A. Januario</t>
  </si>
  <si>
    <t>Prisila Ferrari Gonçalves</t>
  </si>
  <si>
    <t>nf 157</t>
  </si>
  <si>
    <t>agosto</t>
  </si>
  <si>
    <t>setembro</t>
  </si>
  <si>
    <r>
      <t xml:space="preserve">                   </t>
    </r>
    <r>
      <rPr>
        <b/>
        <sz val="12"/>
        <rFont val="Arial"/>
        <family val="2"/>
      </rPr>
      <t xml:space="preserve"> Coordenadoria Municipal de Saúde</t>
    </r>
  </si>
  <si>
    <t xml:space="preserve">outubro </t>
  </si>
  <si>
    <t>10.12.15</t>
  </si>
  <si>
    <t>Ingrid Vitoria Pereira</t>
  </si>
  <si>
    <t>Franciele Fabiane Silva</t>
  </si>
  <si>
    <t>Ida Carolina G. Fernandes</t>
  </si>
  <si>
    <t>Priscila F. Gonçalves</t>
  </si>
  <si>
    <t>Zenaide dos Reis</t>
  </si>
  <si>
    <t>Adriano José Rodrigues</t>
  </si>
  <si>
    <t>Dayane Cristina Caldena</t>
  </si>
  <si>
    <t>Cema Centro med anestesiol</t>
  </si>
  <si>
    <t>Folha de pagto</t>
  </si>
  <si>
    <t>Almeida e Marcoski</t>
  </si>
  <si>
    <t>clinica méd odont taguai</t>
  </si>
  <si>
    <t>Opção Saúde</t>
  </si>
  <si>
    <t>Taguai serv médicos</t>
  </si>
  <si>
    <t>Previdencia social</t>
  </si>
  <si>
    <t>04.12.15</t>
  </si>
  <si>
    <t>07.12.15</t>
  </si>
  <si>
    <t>11.12.15</t>
  </si>
  <si>
    <t>16.12.15</t>
  </si>
  <si>
    <t>18.12.15</t>
  </si>
  <si>
    <t>22978051/0001-25</t>
  </si>
  <si>
    <t>prestação io serviço</t>
  </si>
  <si>
    <t>nf 114</t>
  </si>
  <si>
    <t>nf 1197</t>
  </si>
  <si>
    <t>nf 165</t>
  </si>
  <si>
    <t>nf 369</t>
  </si>
  <si>
    <t>nf 354</t>
  </si>
  <si>
    <t>nf 403</t>
  </si>
  <si>
    <t>nf 637</t>
  </si>
  <si>
    <t>nf 404</t>
  </si>
  <si>
    <t>nf 34</t>
  </si>
  <si>
    <t>novembro</t>
  </si>
  <si>
    <r>
      <t xml:space="preserve">                       </t>
    </r>
    <r>
      <rPr>
        <b/>
        <sz val="11"/>
        <rFont val="Arial"/>
        <family val="2"/>
      </rPr>
      <t>COORDENADORIA MUNICIPAL DE SAÚDE</t>
    </r>
  </si>
  <si>
    <t xml:space="preserve">          COORDENADORIA MUNICIPAL DE SAÚDE</t>
  </si>
  <si>
    <t xml:space="preserve">SANTA CASA DE MISERIÓRDIA DE TAQUARITUBA </t>
  </si>
  <si>
    <t>gastaldelo e melo</t>
  </si>
  <si>
    <t>42.007-7= BB</t>
  </si>
  <si>
    <t xml:space="preserve">rioclarense </t>
  </si>
  <si>
    <t xml:space="preserve">cm hospitalar </t>
  </si>
  <si>
    <t>supermed</t>
  </si>
  <si>
    <t xml:space="preserve">dognani e santos </t>
  </si>
  <si>
    <t>teto mac</t>
  </si>
  <si>
    <t xml:space="preserve">supermed </t>
  </si>
  <si>
    <t>53246997/0001-20</t>
  </si>
  <si>
    <t>49324221/0001-04</t>
  </si>
  <si>
    <t>11206099/0001-07</t>
  </si>
  <si>
    <t>09.02.18</t>
  </si>
  <si>
    <t>14.02.18</t>
  </si>
  <si>
    <t>janeiro</t>
  </si>
  <si>
    <t>Teto Mac</t>
  </si>
  <si>
    <t>05.01.18</t>
  </si>
  <si>
    <t xml:space="preserve">material hospitalar </t>
  </si>
  <si>
    <t>nf 118301</t>
  </si>
  <si>
    <t>macromed</t>
  </si>
  <si>
    <t>nf 544753</t>
  </si>
  <si>
    <t>09.01.18</t>
  </si>
  <si>
    <t>mamed comercial ltda</t>
  </si>
  <si>
    <t>21608296/0001-06</t>
  </si>
  <si>
    <t>nf 3753</t>
  </si>
  <si>
    <t>10.01.18</t>
  </si>
  <si>
    <t>nf 119904</t>
  </si>
  <si>
    <t>11.01.18</t>
  </si>
  <si>
    <t>nf 546053</t>
  </si>
  <si>
    <t>fresenius brasil</t>
  </si>
  <si>
    <t>nf 860595</t>
  </si>
  <si>
    <t>12.01.18</t>
  </si>
  <si>
    <t xml:space="preserve">gabriel &amp; gabriel </t>
  </si>
  <si>
    <t>05248275/0001-62</t>
  </si>
  <si>
    <t>nf 8419</t>
  </si>
  <si>
    <t>17.01.18</t>
  </si>
  <si>
    <t>nf 122576</t>
  </si>
  <si>
    <t>22.01.18</t>
  </si>
  <si>
    <t xml:space="preserve">drogaria chamorro </t>
  </si>
  <si>
    <t>53042297/0001-14</t>
  </si>
  <si>
    <t>nf 1147</t>
  </si>
  <si>
    <t>denise rod.a.bergamo</t>
  </si>
  <si>
    <t>26.01.18</t>
  </si>
  <si>
    <t>nf 126889</t>
  </si>
  <si>
    <t>31.01.18</t>
  </si>
  <si>
    <t>clinica  med monteiro gomes</t>
  </si>
  <si>
    <t>nf 267</t>
  </si>
  <si>
    <t>30.01.18</t>
  </si>
  <si>
    <t xml:space="preserve">clinica med saúde plena </t>
  </si>
  <si>
    <t>28906309/0001-64</t>
  </si>
  <si>
    <t>nf 9</t>
  </si>
  <si>
    <t xml:space="preserve">rodrigiues e politori </t>
  </si>
  <si>
    <t>nf 877</t>
  </si>
  <si>
    <t>nf 481</t>
  </si>
  <si>
    <t>nf 482</t>
  </si>
  <si>
    <t>gastaldelo &amp; melo</t>
  </si>
  <si>
    <t>nf 380</t>
  </si>
  <si>
    <t>01.02.18</t>
  </si>
  <si>
    <t xml:space="preserve">biomed lab de analises </t>
  </si>
  <si>
    <t>nf 892</t>
  </si>
  <si>
    <t>nf 891</t>
  </si>
  <si>
    <t>nf 483</t>
  </si>
  <si>
    <t xml:space="preserve">souza diagnostico </t>
  </si>
  <si>
    <t>15541350/0001-32</t>
  </si>
  <si>
    <t>nf 941</t>
  </si>
  <si>
    <t>fgts</t>
  </si>
  <si>
    <t>nf 382</t>
  </si>
  <si>
    <t>nf 381</t>
  </si>
  <si>
    <t>19.02.18</t>
  </si>
  <si>
    <t xml:space="preserve">sabesp </t>
  </si>
  <si>
    <t>20.02.18</t>
  </si>
  <si>
    <t>27.02.18</t>
  </si>
  <si>
    <t>longevita clinica médica lt</t>
  </si>
  <si>
    <t>05405655/0001-63</t>
  </si>
  <si>
    <t>nf 307</t>
  </si>
  <si>
    <t>nf 485</t>
  </si>
  <si>
    <t>cli odont e med milléo ltda</t>
  </si>
  <si>
    <t>nf 3440</t>
  </si>
  <si>
    <t>Taquarituba, 20 de fevereiro de 2018</t>
  </si>
  <si>
    <t>bb 42-007-7</t>
  </si>
  <si>
    <t>09/2018</t>
  </si>
  <si>
    <t xml:space="preserve">sdo anterior </t>
  </si>
  <si>
    <t>07.03.18</t>
  </si>
  <si>
    <t>felitti</t>
  </si>
  <si>
    <t>nf 5744</t>
  </si>
  <si>
    <t>08.01.18</t>
  </si>
  <si>
    <t>jofran ltda</t>
  </si>
  <si>
    <t>nf 21109</t>
  </si>
  <si>
    <t>nf 21110</t>
  </si>
  <si>
    <t>19.01.18</t>
  </si>
  <si>
    <t>nf 21266</t>
  </si>
  <si>
    <t>20.01.18</t>
  </si>
  <si>
    <t>ednea cristins toledo</t>
  </si>
  <si>
    <t>04329661/0001-16</t>
  </si>
  <si>
    <t>nf 1787</t>
  </si>
  <si>
    <t>23.01.18</t>
  </si>
  <si>
    <t>crmed prod hosp de seg ltda</t>
  </si>
  <si>
    <t>15318299/0001-02</t>
  </si>
  <si>
    <t>nf 4004</t>
  </si>
  <si>
    <t>24.01.18</t>
  </si>
  <si>
    <t>cirurgica neves</t>
  </si>
  <si>
    <t>04182003/0001-44</t>
  </si>
  <si>
    <t>nf 2879</t>
  </si>
  <si>
    <t>06.02.18</t>
  </si>
  <si>
    <t>nf 506189</t>
  </si>
  <si>
    <t>nf 506250</t>
  </si>
  <si>
    <t>linde gases</t>
  </si>
  <si>
    <t>60619202/0057-00</t>
  </si>
  <si>
    <t>nf 249</t>
  </si>
  <si>
    <t>nf 975402</t>
  </si>
  <si>
    <t>07.02.18</t>
  </si>
  <si>
    <t>nf 506587</t>
  </si>
  <si>
    <t>nf 551974</t>
  </si>
  <si>
    <t>08.02.18</t>
  </si>
  <si>
    <t>nf 976566</t>
  </si>
  <si>
    <t xml:space="preserve">EJ castilho </t>
  </si>
  <si>
    <t>12158248/0001-64</t>
  </si>
  <si>
    <t>nf 15104</t>
  </si>
  <si>
    <t xml:space="preserve">antibioton </t>
  </si>
  <si>
    <t>11260846/0001-87</t>
  </si>
  <si>
    <t xml:space="preserve">medicamento </t>
  </si>
  <si>
    <t>nf 62165</t>
  </si>
  <si>
    <t>lab de anatomia patologica</t>
  </si>
  <si>
    <t>26696025/0001-65</t>
  </si>
  <si>
    <t>nf 273</t>
  </si>
  <si>
    <t xml:space="preserve">ativa comercial hospitalar </t>
  </si>
  <si>
    <t>nf 171885</t>
  </si>
  <si>
    <t>nf 132689</t>
  </si>
  <si>
    <t>nf 132742</t>
  </si>
  <si>
    <t>12.02.18</t>
  </si>
  <si>
    <t>nf 155</t>
  </si>
  <si>
    <t>nf 787</t>
  </si>
  <si>
    <t>21.02.18</t>
  </si>
  <si>
    <t xml:space="preserve">diverlav </t>
  </si>
  <si>
    <t>nf 29252</t>
  </si>
  <si>
    <t>vivo</t>
  </si>
  <si>
    <t>22.02.18</t>
  </si>
  <si>
    <t>nf 1642567</t>
  </si>
  <si>
    <t>nf 512320</t>
  </si>
  <si>
    <t>servimed ltda</t>
  </si>
  <si>
    <t>nf 259267</t>
  </si>
  <si>
    <t>medicamental ltda</t>
  </si>
  <si>
    <t>06618022/0001-21</t>
  </si>
  <si>
    <t>nf 464629</t>
  </si>
  <si>
    <t>67729178/0002-20</t>
  </si>
  <si>
    <t>nf 450660</t>
  </si>
  <si>
    <t>nf 555201</t>
  </si>
  <si>
    <t>nf 137227</t>
  </si>
  <si>
    <t>23.02.18</t>
  </si>
  <si>
    <t>fuji film</t>
  </si>
  <si>
    <t>nf 195015</t>
  </si>
  <si>
    <t>nf 137970</t>
  </si>
  <si>
    <t>nf 510</t>
  </si>
  <si>
    <t>26.02.18</t>
  </si>
  <si>
    <t>nf 262310</t>
  </si>
  <si>
    <t>nf 513802</t>
  </si>
  <si>
    <t>nf 981823</t>
  </si>
  <si>
    <t>nf 138561</t>
  </si>
  <si>
    <t>gama sonic</t>
  </si>
  <si>
    <t>54485875/0001-50</t>
  </si>
  <si>
    <t>nf 800</t>
  </si>
  <si>
    <t>nf 83057718</t>
  </si>
  <si>
    <t>28.02.18</t>
  </si>
  <si>
    <t>nf 4261</t>
  </si>
  <si>
    <t xml:space="preserve">clinica médica saúde plena </t>
  </si>
  <si>
    <t>nf 11</t>
  </si>
  <si>
    <t xml:space="preserve">ministerio da fazenda </t>
  </si>
  <si>
    <t>01.03.18</t>
  </si>
  <si>
    <t>biomed lab de analises clinicas</t>
  </si>
  <si>
    <t>nf 900</t>
  </si>
  <si>
    <t xml:space="preserve">ch lazzari </t>
  </si>
  <si>
    <t>nf 18882</t>
  </si>
  <si>
    <t>06.03.18</t>
  </si>
  <si>
    <t>jp ind farmaceutica</t>
  </si>
  <si>
    <t>nf 112491</t>
  </si>
  <si>
    <t xml:space="preserve">avaré dedetizadora </t>
  </si>
  <si>
    <t>03543838/0001-10</t>
  </si>
  <si>
    <t>nf 1409</t>
  </si>
  <si>
    <t xml:space="preserve">m.doce pão </t>
  </si>
  <si>
    <t>07866845/0001-03</t>
  </si>
  <si>
    <t>3617/3563</t>
  </si>
  <si>
    <t>3577/3560</t>
  </si>
  <si>
    <t>07.03.17</t>
  </si>
  <si>
    <t>dilceia ap. oliveira</t>
  </si>
  <si>
    <t>nf 1078</t>
  </si>
  <si>
    <t xml:space="preserve">taguai serviços médicos </t>
  </si>
  <si>
    <t>08.03.18</t>
  </si>
  <si>
    <t xml:space="preserve">rodrigues e politori </t>
  </si>
  <si>
    <t>nf 897</t>
  </si>
  <si>
    <t>nf 898</t>
  </si>
  <si>
    <t>09.03.18</t>
  </si>
  <si>
    <t>nf 115</t>
  </si>
  <si>
    <t xml:space="preserve">longevita clinica médica </t>
  </si>
  <si>
    <t>nf 314</t>
  </si>
  <si>
    <t xml:space="preserve">cl odont e med taguai </t>
  </si>
  <si>
    <t>nf 3468</t>
  </si>
  <si>
    <t>nf 386</t>
  </si>
  <si>
    <t xml:space="preserve">almeida e chamorro </t>
  </si>
  <si>
    <t>nf 490</t>
  </si>
  <si>
    <t>clinica med monteiro gomes</t>
  </si>
  <si>
    <t>13.03.18</t>
  </si>
  <si>
    <t>sabesp</t>
  </si>
  <si>
    <t xml:space="preserve">almeida e marcoski </t>
  </si>
  <si>
    <t>nf 625</t>
  </si>
  <si>
    <t>nf 624</t>
  </si>
  <si>
    <t>14.03.18</t>
  </si>
  <si>
    <t>nf 906</t>
  </si>
  <si>
    <t>nf 905</t>
  </si>
  <si>
    <t>20.03.18</t>
  </si>
  <si>
    <t>denise r. a bergamo</t>
  </si>
  <si>
    <t>21.03.18</t>
  </si>
  <si>
    <t>26.03.18</t>
  </si>
  <si>
    <t>cpfl sta cruz</t>
  </si>
  <si>
    <t>Taquarituba, 09 de abril  de 2018</t>
  </si>
  <si>
    <t>sdo 01.04</t>
  </si>
  <si>
    <t>06.04.18</t>
  </si>
  <si>
    <t>jofran com de prod p/higie</t>
  </si>
  <si>
    <t>brintex com de tecidos</t>
  </si>
  <si>
    <t>02521357/0001-40</t>
  </si>
  <si>
    <t>rouparia</t>
  </si>
  <si>
    <t>nf 14580</t>
  </si>
  <si>
    <t>nf 21448</t>
  </si>
  <si>
    <t xml:space="preserve">e.j.castilho </t>
  </si>
  <si>
    <t>extintor</t>
  </si>
  <si>
    <t>nf 15106</t>
  </si>
  <si>
    <t>15.02.18</t>
  </si>
  <si>
    <t>nf 21697</t>
  </si>
  <si>
    <t>medicamental dist ltda</t>
  </si>
  <si>
    <t>08618022/0001-21</t>
  </si>
  <si>
    <t>supermed prod e med hosp lt</t>
  </si>
  <si>
    <t xml:space="preserve">maria rosalina vieira bispo </t>
  </si>
  <si>
    <t>12088952/0001-98</t>
  </si>
  <si>
    <t>escritorio diversos</t>
  </si>
  <si>
    <t>nf 1214</t>
  </si>
  <si>
    <t xml:space="preserve">cirurgica neves </t>
  </si>
  <si>
    <t>manutenção equip.</t>
  </si>
  <si>
    <t>alban ind e com ltda</t>
  </si>
  <si>
    <t>66908955/0001-50</t>
  </si>
  <si>
    <t>nf 109250</t>
  </si>
  <si>
    <t xml:space="preserve">arpoli ind e com </t>
  </si>
  <si>
    <t>53110375/0001-70</t>
  </si>
  <si>
    <t>nf 77830</t>
  </si>
  <si>
    <t xml:space="preserve">crmed prod hosp ltda </t>
  </si>
  <si>
    <t>papelaria CGC ltda</t>
  </si>
  <si>
    <t>08774873/0001-63</t>
  </si>
  <si>
    <t>nf 14062</t>
  </si>
  <si>
    <t>linde gases ltda</t>
  </si>
  <si>
    <t>nf 549</t>
  </si>
  <si>
    <t>02.03.18</t>
  </si>
  <si>
    <t>bellimp com de prod de higiene</t>
  </si>
  <si>
    <t>02403262/0001-22</t>
  </si>
  <si>
    <t>nf 5556</t>
  </si>
  <si>
    <t>05.03.18</t>
  </si>
  <si>
    <t>nf 22038</t>
  </si>
  <si>
    <t>r.campoi embalagens</t>
  </si>
  <si>
    <t>08638292/0001-02</t>
  </si>
  <si>
    <t>nf 47522</t>
  </si>
  <si>
    <t>nf 22037</t>
  </si>
  <si>
    <t>nf47522</t>
  </si>
  <si>
    <t xml:space="preserve">jp ind farm </t>
  </si>
  <si>
    <t>avaré dedetizadora</t>
  </si>
  <si>
    <t>nf 1650402</t>
  </si>
  <si>
    <t>nf 517649</t>
  </si>
  <si>
    <t>nf 1650346</t>
  </si>
  <si>
    <t>anbioton import ltda</t>
  </si>
  <si>
    <t>nf 63429</t>
  </si>
  <si>
    <t xml:space="preserve">fresenius kabi brasil </t>
  </si>
  <si>
    <t>nf 896715</t>
  </si>
  <si>
    <t>nf 264</t>
  </si>
  <si>
    <t>nf 142938</t>
  </si>
  <si>
    <t xml:space="preserve">christiane f s gabriel </t>
  </si>
  <si>
    <t>67859413/0001-05</t>
  </si>
  <si>
    <t>nf 4185/858</t>
  </si>
  <si>
    <t>12.03.18</t>
  </si>
  <si>
    <t>nf 1652281</t>
  </si>
  <si>
    <t>servimed</t>
  </si>
  <si>
    <t>nf 279898</t>
  </si>
  <si>
    <t>ipgc ind e com de prod p/gases</t>
  </si>
  <si>
    <t>13313757/0001-87</t>
  </si>
  <si>
    <t>nf 2843</t>
  </si>
  <si>
    <t>nf 820</t>
  </si>
  <si>
    <t>nf 819</t>
  </si>
  <si>
    <t>nf 63686</t>
  </si>
  <si>
    <t>nf 144526</t>
  </si>
  <si>
    <t>nf 144966</t>
  </si>
  <si>
    <t>nf 520053</t>
  </si>
  <si>
    <t>nf 1653691</t>
  </si>
  <si>
    <t>15.03.18</t>
  </si>
  <si>
    <t xml:space="preserve">auge clean </t>
  </si>
  <si>
    <t>24568457/0001-65</t>
  </si>
  <si>
    <t>nf 8959</t>
  </si>
  <si>
    <t xml:space="preserve">f.c.da silva </t>
  </si>
  <si>
    <t>05516724/0001-07</t>
  </si>
  <si>
    <t>nf 41735</t>
  </si>
  <si>
    <t>felitti com prod radiol ltda</t>
  </si>
  <si>
    <t>nf 5853</t>
  </si>
  <si>
    <t>nf 22269</t>
  </si>
  <si>
    <t>nf 22268</t>
  </si>
  <si>
    <t>16.03.18</t>
  </si>
  <si>
    <t>astra farma com de mat</t>
  </si>
  <si>
    <t>10571984/0001-14</t>
  </si>
  <si>
    <t>nf 49003</t>
  </si>
  <si>
    <t>soma soluções em limpeza</t>
  </si>
  <si>
    <t>nf 61670</t>
  </si>
  <si>
    <t>nf 22324</t>
  </si>
  <si>
    <t>nf 83085865</t>
  </si>
  <si>
    <t>nf 213</t>
  </si>
  <si>
    <t>19.03.18</t>
  </si>
  <si>
    <t>rioclarense ltda</t>
  </si>
  <si>
    <t>nf 990254</t>
  </si>
  <si>
    <t>nf 22350</t>
  </si>
  <si>
    <t>mult med equip hospítalares</t>
  </si>
  <si>
    <t>62334156/0001-66</t>
  </si>
  <si>
    <t>nf 26994</t>
  </si>
  <si>
    <t>22.03.18</t>
  </si>
  <si>
    <t>c.h.lazzari</t>
  </si>
  <si>
    <t>nf 19012</t>
  </si>
  <si>
    <t>27.03.18</t>
  </si>
  <si>
    <t xml:space="preserve">sta casa de avaré </t>
  </si>
  <si>
    <t>44584019/0001-06</t>
  </si>
  <si>
    <t>nf 2205</t>
  </si>
  <si>
    <t>29.03.18</t>
  </si>
  <si>
    <t>clinica médica saúde plena</t>
  </si>
  <si>
    <t>nf 18</t>
  </si>
  <si>
    <t>clinica med monteiro gomes ltda</t>
  </si>
  <si>
    <t>nf 275</t>
  </si>
  <si>
    <t xml:space="preserve">biomed lab de analise clinica </t>
  </si>
  <si>
    <t>nf 909</t>
  </si>
  <si>
    <t>30.03.18</t>
  </si>
  <si>
    <t>31.03.18</t>
  </si>
  <si>
    <t>ironice rod mendes</t>
  </si>
  <si>
    <t>01.04.18</t>
  </si>
  <si>
    <t>nf 911</t>
  </si>
  <si>
    <t>02.04.18</t>
  </si>
  <si>
    <t>posto zanforlin</t>
  </si>
  <si>
    <t>52476850/0001-64</t>
  </si>
  <si>
    <t>gás p/ cozinha</t>
  </si>
  <si>
    <t>nf 25046</t>
  </si>
  <si>
    <t xml:space="preserve">pongeluppe </t>
  </si>
  <si>
    <t>29288851/0001-63</t>
  </si>
  <si>
    <t>nf 55</t>
  </si>
  <si>
    <t>03.04.18</t>
  </si>
  <si>
    <t>clinica méd monteiro gomes</t>
  </si>
  <si>
    <t>clinica medica saude plena</t>
  </si>
  <si>
    <t>nf 22</t>
  </si>
  <si>
    <t xml:space="preserve">almeida &amp; marcoski </t>
  </si>
  <si>
    <t>06960833/0001-82</t>
  </si>
  <si>
    <t>nf 634</t>
  </si>
  <si>
    <t>nf 635</t>
  </si>
  <si>
    <t>nf 913</t>
  </si>
  <si>
    <t>nf 912</t>
  </si>
  <si>
    <t xml:space="preserve">lab de anatomia patologica </t>
  </si>
  <si>
    <t>03.14.18</t>
  </si>
  <si>
    <t>clinica odont med milléo</t>
  </si>
  <si>
    <t>nf 3509</t>
  </si>
  <si>
    <t xml:space="preserve">gastaldelo melo &amp; cia ltda </t>
  </si>
  <si>
    <t>nf 391</t>
  </si>
  <si>
    <t>nf 392</t>
  </si>
  <si>
    <t>nf 497</t>
  </si>
  <si>
    <t xml:space="preserve">longevita clinica medica </t>
  </si>
  <si>
    <t>nf 324</t>
  </si>
  <si>
    <t>05.04.18</t>
  </si>
  <si>
    <t xml:space="preserve">gama sonic coml ltda </t>
  </si>
  <si>
    <t>nf 814</t>
  </si>
  <si>
    <t>11808103/0001-07</t>
  </si>
  <si>
    <t>nf 1237</t>
  </si>
  <si>
    <t>07.05.18</t>
  </si>
  <si>
    <t>11.04.18</t>
  </si>
  <si>
    <t xml:space="preserve">m.doce pão ltda </t>
  </si>
  <si>
    <t xml:space="preserve">generoa alimenticios </t>
  </si>
  <si>
    <t>3634/3635/3665/3676</t>
  </si>
  <si>
    <t>3686/3697</t>
  </si>
  <si>
    <t xml:space="preserve">m.gabriel e cia ltda </t>
  </si>
  <si>
    <t>46061206/0001-22</t>
  </si>
  <si>
    <t>1864/1859</t>
  </si>
  <si>
    <t xml:space="preserve">cecilia gobbo </t>
  </si>
  <si>
    <t>789/790/723</t>
  </si>
  <si>
    <t>12.04.18</t>
  </si>
  <si>
    <t>16.04.18</t>
  </si>
  <si>
    <t>jm com de prod cirurgicos</t>
  </si>
  <si>
    <t>08030601/0001-59</t>
  </si>
  <si>
    <t>21160/21277/21231</t>
  </si>
  <si>
    <t>21145/21146</t>
  </si>
  <si>
    <t>25.04.18</t>
  </si>
  <si>
    <t>cia luz e força sta cruz- cpfl</t>
  </si>
  <si>
    <t>Taquarituba, 10 de maio de 2018</t>
  </si>
  <si>
    <t>brindex com de tecidos</t>
  </si>
  <si>
    <t>fujifilm do brasil ltda</t>
  </si>
  <si>
    <t>jofran com de prod p/ higieniz</t>
  </si>
  <si>
    <t>papelaria cgc ltda</t>
  </si>
  <si>
    <t>08774873/0001-53</t>
  </si>
  <si>
    <t>materiais escritório</t>
  </si>
  <si>
    <t>nf 14257</t>
  </si>
  <si>
    <t xml:space="preserve">giovani casagrande </t>
  </si>
  <si>
    <t>27568819/0001-06</t>
  </si>
  <si>
    <t>nf 130</t>
  </si>
  <si>
    <t>08.05.18</t>
  </si>
  <si>
    <t>23.03.18</t>
  </si>
  <si>
    <t>panamedical sistemas ltda</t>
  </si>
  <si>
    <t>65482309/0001-00</t>
  </si>
  <si>
    <t>nf 25982</t>
  </si>
  <si>
    <t>medicamental distrib ltda</t>
  </si>
  <si>
    <t>nf 484709</t>
  </si>
  <si>
    <t>jvd comercial ltda</t>
  </si>
  <si>
    <t>10463489/0001-91</t>
  </si>
  <si>
    <t>nf 35147</t>
  </si>
  <si>
    <t>coml rioclarense ltda</t>
  </si>
  <si>
    <t>nf 996277</t>
  </si>
  <si>
    <t>04.04.18</t>
  </si>
  <si>
    <t xml:space="preserve">belive com prod hosp </t>
  </si>
  <si>
    <t>14335544/0001-19</t>
  </si>
  <si>
    <t>nf 30719</t>
  </si>
  <si>
    <t>felitti com de prod radiol ltda</t>
  </si>
  <si>
    <t>nf 5881</t>
  </si>
  <si>
    <t>belive com de prod hosp ltda</t>
  </si>
  <si>
    <t xml:space="preserve">ch lazarri </t>
  </si>
  <si>
    <t>nf 19189</t>
  </si>
  <si>
    <t>material permanente</t>
  </si>
  <si>
    <t>nf 2949</t>
  </si>
  <si>
    <t>ariane de almeida</t>
  </si>
  <si>
    <t>04386068/0001-01</t>
  </si>
  <si>
    <t>nf 7980</t>
  </si>
  <si>
    <t>supermed ltda</t>
  </si>
  <si>
    <t>nf 155549</t>
  </si>
  <si>
    <t>07.04.18</t>
  </si>
  <si>
    <t>bel limp com prod higiene</t>
  </si>
  <si>
    <t>nf 5706</t>
  </si>
  <si>
    <t>09.04.18</t>
  </si>
  <si>
    <t>jp ind farmac s/a</t>
  </si>
  <si>
    <t>nf 114201</t>
  </si>
  <si>
    <t>10.04.18</t>
  </si>
  <si>
    <t>nf 531307</t>
  </si>
  <si>
    <t>nf 999107</t>
  </si>
  <si>
    <t>ativa coml hosp lt.</t>
  </si>
  <si>
    <t>nf 175351</t>
  </si>
  <si>
    <t>nf 489667</t>
  </si>
  <si>
    <t>nf 65118</t>
  </si>
  <si>
    <t>nf 999788</t>
  </si>
  <si>
    <t>servimed coml ltda</t>
  </si>
  <si>
    <t>nf 318573</t>
  </si>
  <si>
    <t>nf 175455</t>
  </si>
  <si>
    <t>nf 490296</t>
  </si>
  <si>
    <t>nf 167221</t>
  </si>
  <si>
    <t>felitti prod radiol ltda</t>
  </si>
  <si>
    <t>nf 5893</t>
  </si>
  <si>
    <t>f.c.da silva pisres</t>
  </si>
  <si>
    <t>nf 42077</t>
  </si>
  <si>
    <t>13.04.18</t>
  </si>
  <si>
    <t>crmed prod hosp ltda</t>
  </si>
  <si>
    <t>nf 4637</t>
  </si>
  <si>
    <t>14.04.18</t>
  </si>
  <si>
    <t>nf 158853</t>
  </si>
  <si>
    <t>17.04.18</t>
  </si>
  <si>
    <t>nf 22812</t>
  </si>
  <si>
    <t>nf 329277</t>
  </si>
  <si>
    <t>19.04.18</t>
  </si>
  <si>
    <t>20.04.18</t>
  </si>
  <si>
    <t>nf 114963</t>
  </si>
  <si>
    <t>nf 1179</t>
  </si>
  <si>
    <t>maria rosalia vieira bispo</t>
  </si>
  <si>
    <t>nf 1255</t>
  </si>
  <si>
    <t>26.04.18</t>
  </si>
  <si>
    <t>embraq empresa de radiop lt</t>
  </si>
  <si>
    <t>05357839/0001-03</t>
  </si>
  <si>
    <t>nf 979-1</t>
  </si>
  <si>
    <t>29.04.18</t>
  </si>
  <si>
    <t>clinica médica saude plena</t>
  </si>
  <si>
    <t>28908309/00001-64</t>
  </si>
  <si>
    <t>nf 30</t>
  </si>
  <si>
    <t>nf 29</t>
  </si>
  <si>
    <t>30.04.18</t>
  </si>
  <si>
    <t>biomed lab de analises clinica</t>
  </si>
  <si>
    <t>nf 924</t>
  </si>
  <si>
    <t>almeida e chamorro ltda</t>
  </si>
  <si>
    <t>nf 505</t>
  </si>
  <si>
    <t>taguai serviços médicos ltda</t>
  </si>
  <si>
    <t>2297805/0001-25</t>
  </si>
  <si>
    <t>nf 147</t>
  </si>
  <si>
    <t>denise rod a bergamo</t>
  </si>
  <si>
    <t>joão paulo l rolim</t>
  </si>
  <si>
    <t>01.05.18</t>
  </si>
  <si>
    <t>nf 925</t>
  </si>
  <si>
    <t>11.05.18</t>
  </si>
  <si>
    <t xml:space="preserve">gama sonic </t>
  </si>
  <si>
    <t>nf 829</t>
  </si>
  <si>
    <t>04.05.18</t>
  </si>
  <si>
    <t>nf 1269</t>
  </si>
  <si>
    <t>nf286901/301744</t>
  </si>
  <si>
    <t>nf1670191/1661549</t>
  </si>
  <si>
    <t>09.05.18</t>
  </si>
  <si>
    <t>nf157625/149259/150964/153604</t>
  </si>
  <si>
    <t>153898/155549</t>
  </si>
  <si>
    <t>156597/156994</t>
  </si>
  <si>
    <t>macromed com mat med</t>
  </si>
  <si>
    <t>nf566260/562763</t>
  </si>
  <si>
    <t>nf 166</t>
  </si>
  <si>
    <t>nf 935</t>
  </si>
  <si>
    <t>nf 934</t>
  </si>
  <si>
    <t>longevita clinica médica</t>
  </si>
  <si>
    <t>nf 336</t>
  </si>
  <si>
    <t>clinica odont e med milléo</t>
  </si>
  <si>
    <t>nf 3579</t>
  </si>
  <si>
    <t>nf 506</t>
  </si>
  <si>
    <t>nf 31</t>
  </si>
  <si>
    <t>10.05.18</t>
  </si>
  <si>
    <t>m doce pão</t>
  </si>
  <si>
    <t>nf3833/3834/3817</t>
  </si>
  <si>
    <t>3725/3709</t>
  </si>
  <si>
    <t>nf 282</t>
  </si>
  <si>
    <t>m gabriel e cia ltda</t>
  </si>
  <si>
    <t>nf 1879/1885/1886/1861</t>
  </si>
  <si>
    <t>nf1869</t>
  </si>
  <si>
    <t>nf 397</t>
  </si>
  <si>
    <t>nf 396</t>
  </si>
  <si>
    <t>clinica carvalho ltda</t>
  </si>
  <si>
    <t>nf 238</t>
  </si>
  <si>
    <t>serviços med silva eireli</t>
  </si>
  <si>
    <t>29621756/0001-30</t>
  </si>
  <si>
    <t>nf 7</t>
  </si>
  <si>
    <t>nf 8</t>
  </si>
  <si>
    <t>556/549/283/593/574841/721</t>
  </si>
  <si>
    <t>14.05.17</t>
  </si>
  <si>
    <t xml:space="preserve">magazine luiza </t>
  </si>
  <si>
    <t>47960950/0897-85</t>
  </si>
  <si>
    <t xml:space="preserve">utensilios </t>
  </si>
  <si>
    <t>nf 119271</t>
  </si>
  <si>
    <t>15.05.17</t>
  </si>
  <si>
    <t>centralAr.com</t>
  </si>
  <si>
    <t>08382929/0001-34</t>
  </si>
  <si>
    <t>nf 149786</t>
  </si>
  <si>
    <t>21.04.18</t>
  </si>
  <si>
    <t>25.05.18</t>
  </si>
  <si>
    <t xml:space="preserve">cpfl santa cruz </t>
  </si>
  <si>
    <t>05.06.18</t>
  </si>
  <si>
    <t>nf 511</t>
  </si>
  <si>
    <t>Taquarituba, 11 de junho de 2018</t>
  </si>
  <si>
    <t>07.06.18</t>
  </si>
  <si>
    <t xml:space="preserve">augusti e romano </t>
  </si>
  <si>
    <t>informática</t>
  </si>
  <si>
    <t>nf 5079</t>
  </si>
  <si>
    <t>nf 3490</t>
  </si>
  <si>
    <t>24.04.18</t>
  </si>
  <si>
    <t xml:space="preserve">med system </t>
  </si>
  <si>
    <t>11086209/0001-36</t>
  </si>
  <si>
    <t xml:space="preserve">manutenção </t>
  </si>
  <si>
    <t>nf 468</t>
  </si>
  <si>
    <t>embraq emp bras prot e qual lt</t>
  </si>
  <si>
    <t>alban ind e com bem plast lt</t>
  </si>
  <si>
    <t xml:space="preserve">material snd </t>
  </si>
  <si>
    <t>nf 111467</t>
  </si>
  <si>
    <t>nf 570659</t>
  </si>
  <si>
    <t>02.05.18</t>
  </si>
  <si>
    <t>nf 501265</t>
  </si>
  <si>
    <t>jofran com de prod ltda</t>
  </si>
  <si>
    <t>nf 23072</t>
  </si>
  <si>
    <t>nf 167135</t>
  </si>
  <si>
    <t xml:space="preserve">linde gases </t>
  </si>
  <si>
    <t xml:space="preserve">c.m.hospitalar </t>
  </si>
  <si>
    <t>nf 1686842</t>
  </si>
  <si>
    <t>nf 4814</t>
  </si>
  <si>
    <t xml:space="preserve">jp ind farm ltda </t>
  </si>
  <si>
    <t>nf 115785</t>
  </si>
  <si>
    <t>mega doce pão</t>
  </si>
  <si>
    <t xml:space="preserve">generos alimentícos </t>
  </si>
  <si>
    <t>nf 3862</t>
  </si>
  <si>
    <t>nf 505707</t>
  </si>
  <si>
    <t>coml rioclarense</t>
  </si>
  <si>
    <t>nf 1013344</t>
  </si>
  <si>
    <t>12420164/0002-38</t>
  </si>
  <si>
    <t>nf 478545</t>
  </si>
  <si>
    <t>nf 358013</t>
  </si>
  <si>
    <t>14.05.18</t>
  </si>
  <si>
    <t>05516724/0001-06</t>
  </si>
  <si>
    <t>nf 42559</t>
  </si>
  <si>
    <t>15.05.18</t>
  </si>
  <si>
    <t xml:space="preserve">pro rad proteção radiologica </t>
  </si>
  <si>
    <t>87389086/0001-74</t>
  </si>
  <si>
    <t>nf 201815305</t>
  </si>
  <si>
    <t xml:space="preserve">mega doce pão </t>
  </si>
  <si>
    <t>nf 3885</t>
  </si>
  <si>
    <t>17.05.18</t>
  </si>
  <si>
    <t>nf 901</t>
  </si>
  <si>
    <t>18.05.18</t>
  </si>
  <si>
    <t xml:space="preserve">joão paulo lima rolim </t>
  </si>
  <si>
    <t xml:space="preserve">denise rod a bergamo </t>
  </si>
  <si>
    <t>nf 23323</t>
  </si>
  <si>
    <t xml:space="preserve">material de escritório </t>
  </si>
  <si>
    <t>nf 14716</t>
  </si>
  <si>
    <t>22.05.18</t>
  </si>
  <si>
    <t>nf 333</t>
  </si>
  <si>
    <t>24.05.18</t>
  </si>
  <si>
    <t>nf 549562</t>
  </si>
  <si>
    <t>nf 1696987</t>
  </si>
  <si>
    <t>nf 1697037</t>
  </si>
  <si>
    <t xml:space="preserve">r.r. de rezende </t>
  </si>
  <si>
    <t>04387721/0001-57</t>
  </si>
  <si>
    <t>nf 15182</t>
  </si>
  <si>
    <t>kolplast s/a</t>
  </si>
  <si>
    <t>59231530/0001-93</t>
  </si>
  <si>
    <t>nf 8205</t>
  </si>
  <si>
    <t>nf 1019392</t>
  </si>
  <si>
    <t>28.05.18</t>
  </si>
  <si>
    <t>maria rosalia v. bispo</t>
  </si>
  <si>
    <t>nf 1286</t>
  </si>
  <si>
    <t>30.05.18</t>
  </si>
  <si>
    <t>nf 38</t>
  </si>
  <si>
    <t>31.05.18</t>
  </si>
  <si>
    <t>ministéri da fazenda</t>
  </si>
  <si>
    <t xml:space="preserve">fabio edral pacheco </t>
  </si>
  <si>
    <t>01.06.18</t>
  </si>
  <si>
    <t>nf 949</t>
  </si>
  <si>
    <t>v.e.pongeluppe</t>
  </si>
  <si>
    <t>nf 86</t>
  </si>
  <si>
    <t>nf 516439</t>
  </si>
  <si>
    <t>longevita- clinica médica ltda</t>
  </si>
  <si>
    <t>nf 344</t>
  </si>
  <si>
    <t>nf 3617</t>
  </si>
  <si>
    <t>nf 961</t>
  </si>
  <si>
    <t>nf 960</t>
  </si>
  <si>
    <t>taguai serviços médicos</t>
  </si>
  <si>
    <t>nf 179</t>
  </si>
  <si>
    <t>nf 959</t>
  </si>
  <si>
    <t xml:space="preserve">serviços med silva eirele </t>
  </si>
  <si>
    <t xml:space="preserve">nf 20 </t>
  </si>
  <si>
    <t>nf 41</t>
  </si>
  <si>
    <t xml:space="preserve">clinica medica carvalho </t>
  </si>
  <si>
    <t>nf 8250</t>
  </si>
  <si>
    <t>06.06.18</t>
  </si>
  <si>
    <t>dognani &amp; santos</t>
  </si>
  <si>
    <t>nf 1302</t>
  </si>
  <si>
    <t>nf 167135/167513</t>
  </si>
  <si>
    <r>
      <t>nf</t>
    </r>
    <r>
      <rPr>
        <sz val="8"/>
        <rFont val="Arial"/>
        <family val="2"/>
      </rPr>
      <t>329277/348206</t>
    </r>
  </si>
  <si>
    <t>346624/332881</t>
  </si>
  <si>
    <r>
      <t>nf</t>
    </r>
    <r>
      <rPr>
        <sz val="8"/>
        <rFont val="Arial"/>
        <family val="2"/>
      </rPr>
      <t>543408/1686842/1688700</t>
    </r>
  </si>
  <si>
    <t>67729178/004-91</t>
  </si>
  <si>
    <t>nf999788/999107</t>
  </si>
  <si>
    <t xml:space="preserve">j.p.ind farmaceutica </t>
  </si>
  <si>
    <t>nf114201/115785</t>
  </si>
  <si>
    <t>felitti com prod radiologicos</t>
  </si>
  <si>
    <t>nf5881/5922</t>
  </si>
  <si>
    <t xml:space="preserve">cpfl </t>
  </si>
  <si>
    <t>energia elétrica</t>
  </si>
  <si>
    <t>18.06.18</t>
  </si>
  <si>
    <t>20.06.18</t>
  </si>
  <si>
    <t>21.06.18</t>
  </si>
  <si>
    <t>telefone</t>
  </si>
  <si>
    <t>25.06.18</t>
  </si>
  <si>
    <t>Taquarituba, 11 de julho de 2018</t>
  </si>
  <si>
    <t xml:space="preserve">teto mac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</si>
</sst>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/yy;@"/>
    <numFmt numFmtId="174" formatCode="dd/mm/yy;@"/>
    <numFmt numFmtId="175" formatCode="[$-416]d\-mmm;@"/>
    <numFmt numFmtId="176" formatCode="d/m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0"/>
    </font>
    <font>
      <b/>
      <i/>
      <sz val="13"/>
      <color indexed="8"/>
      <name val="Times New Roman"/>
      <family val="0"/>
    </font>
    <font>
      <b/>
      <i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71" fontId="0" fillId="33" borderId="28" xfId="60" applyFont="1" applyFill="1" applyBorder="1" applyAlignment="1" applyProtection="1">
      <alignment horizontal="center" vertical="center" wrapText="1"/>
      <protection/>
    </xf>
    <xf numFmtId="171" fontId="0" fillId="33" borderId="25" xfId="60" applyFont="1" applyFill="1" applyBorder="1" applyAlignment="1" applyProtection="1">
      <alignment vertical="center" wrapText="1"/>
      <protection/>
    </xf>
    <xf numFmtId="171" fontId="0" fillId="33" borderId="29" xfId="60" applyFont="1" applyFill="1" applyBorder="1" applyAlignment="1" applyProtection="1">
      <alignment vertical="center" wrapText="1"/>
      <protection/>
    </xf>
    <xf numFmtId="171" fontId="0" fillId="33" borderId="30" xfId="6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left"/>
      <protection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71" fontId="0" fillId="0" borderId="35" xfId="60" applyFont="1" applyBorder="1" applyAlignment="1" applyProtection="1">
      <alignment horizontal="center"/>
      <protection/>
    </xf>
    <xf numFmtId="171" fontId="0" fillId="0" borderId="36" xfId="60" applyFont="1" applyBorder="1" applyAlignment="1" applyProtection="1">
      <alignment horizontal="center"/>
      <protection/>
    </xf>
    <xf numFmtId="171" fontId="0" fillId="0" borderId="27" xfId="60" applyFont="1" applyBorder="1" applyAlignment="1" applyProtection="1">
      <alignment horizontal="right"/>
      <protection/>
    </xf>
    <xf numFmtId="171" fontId="0" fillId="0" borderId="37" xfId="60" applyFont="1" applyBorder="1" applyAlignment="1" applyProtection="1">
      <alignment/>
      <protection locked="0"/>
    </xf>
    <xf numFmtId="171" fontId="0" fillId="0" borderId="38" xfId="60" applyFont="1" applyBorder="1" applyAlignment="1" applyProtection="1">
      <alignment/>
      <protection locked="0"/>
    </xf>
    <xf numFmtId="171" fontId="0" fillId="0" borderId="34" xfId="60" applyFont="1" applyBorder="1" applyAlignment="1" applyProtection="1">
      <alignment/>
      <protection/>
    </xf>
    <xf numFmtId="171" fontId="0" fillId="0" borderId="39" xfId="60" applyFont="1" applyBorder="1" applyAlignment="1" applyProtection="1">
      <alignment/>
      <protection locked="0"/>
    </xf>
    <xf numFmtId="171" fontId="0" fillId="0" borderId="40" xfId="60" applyFont="1" applyBorder="1" applyAlignment="1" applyProtection="1">
      <alignment/>
      <protection locked="0"/>
    </xf>
    <xf numFmtId="175" fontId="0" fillId="0" borderId="25" xfId="0" applyNumberFormat="1" applyBorder="1" applyAlignment="1" applyProtection="1">
      <alignment horizontal="right"/>
      <protection/>
    </xf>
    <xf numFmtId="175" fontId="0" fillId="0" borderId="10" xfId="0" applyNumberFormat="1" applyBorder="1" applyAlignment="1" applyProtection="1">
      <alignment horizontal="right"/>
      <protection locked="0"/>
    </xf>
    <xf numFmtId="175" fontId="0" fillId="0" borderId="41" xfId="0" applyNumberFormat="1" applyBorder="1" applyAlignment="1" applyProtection="1">
      <alignment horizontal="right"/>
      <protection locked="0"/>
    </xf>
    <xf numFmtId="171" fontId="6" fillId="0" borderId="34" xfId="6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171" fontId="0" fillId="0" borderId="35" xfId="60" applyFont="1" applyBorder="1" applyAlignment="1" applyProtection="1">
      <alignment/>
      <protection/>
    </xf>
    <xf numFmtId="171" fontId="0" fillId="0" borderId="36" xfId="60" applyFont="1" applyBorder="1" applyAlignment="1" applyProtection="1">
      <alignment/>
      <protection/>
    </xf>
    <xf numFmtId="171" fontId="0" fillId="0" borderId="27" xfId="60" applyFont="1" applyBorder="1" applyAlignment="1" applyProtection="1">
      <alignment/>
      <protection/>
    </xf>
    <xf numFmtId="171" fontId="4" fillId="33" borderId="27" xfId="60" applyFont="1" applyFill="1" applyBorder="1" applyAlignment="1" applyProtection="1">
      <alignment horizontal="center" vertical="center" wrapText="1"/>
      <protection/>
    </xf>
    <xf numFmtId="171" fontId="0" fillId="0" borderId="10" xfId="60" applyFont="1" applyBorder="1" applyAlignment="1" applyProtection="1">
      <alignment/>
      <protection locked="0"/>
    </xf>
    <xf numFmtId="171" fontId="0" fillId="0" borderId="10" xfId="60" applyFont="1" applyFill="1" applyBorder="1" applyAlignment="1" applyProtection="1">
      <alignment/>
      <protection locked="0"/>
    </xf>
    <xf numFmtId="171" fontId="4" fillId="0" borderId="10" xfId="60" applyFont="1" applyBorder="1" applyAlignment="1" applyProtection="1">
      <alignment/>
      <protection/>
    </xf>
    <xf numFmtId="171" fontId="4" fillId="0" borderId="42" xfId="6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71" fontId="0" fillId="0" borderId="38" xfId="60" applyFont="1" applyBorder="1" applyAlignment="1" applyProtection="1">
      <alignment horizontal="right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71" fontId="0" fillId="0" borderId="44" xfId="60" applyFont="1" applyBorder="1" applyAlignment="1" applyProtection="1">
      <alignment/>
      <protection locked="0"/>
    </xf>
    <xf numFmtId="171" fontId="0" fillId="0" borderId="45" xfId="6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71" fontId="0" fillId="0" borderId="34" xfId="60" applyFont="1" applyBorder="1" applyAlignment="1" applyProtection="1">
      <alignment/>
      <protection/>
    </xf>
    <xf numFmtId="175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5" fontId="0" fillId="0" borderId="41" xfId="0" applyNumberFormat="1" applyFont="1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7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/>
      <protection/>
    </xf>
    <xf numFmtId="171" fontId="0" fillId="0" borderId="29" xfId="60" applyFont="1" applyBorder="1" applyAlignment="1" applyProtection="1">
      <alignment horizontal="center"/>
      <protection/>
    </xf>
    <xf numFmtId="171" fontId="0" fillId="0" borderId="48" xfId="60" applyFont="1" applyBorder="1" applyAlignment="1" applyProtection="1">
      <alignment horizontal="center"/>
      <protection/>
    </xf>
    <xf numFmtId="171" fontId="0" fillId="0" borderId="49" xfId="60" applyFont="1" applyBorder="1" applyAlignment="1" applyProtection="1">
      <alignment horizontal="right"/>
      <protection/>
    </xf>
    <xf numFmtId="0" fontId="0" fillId="0" borderId="49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171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 locked="0"/>
    </xf>
    <xf numFmtId="175" fontId="0" fillId="0" borderId="25" xfId="0" applyNumberFormat="1" applyFont="1" applyBorder="1" applyAlignment="1" applyProtection="1">
      <alignment horizontal="righ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175" fontId="0" fillId="0" borderId="50" xfId="0" applyNumberFormat="1" applyFont="1" applyBorder="1" applyAlignment="1" applyProtection="1">
      <alignment horizontal="right"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1" fontId="1" fillId="0" borderId="52" xfId="6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4" fontId="0" fillId="0" borderId="44" xfId="0" applyNumberForma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/>
      <protection locked="0"/>
    </xf>
    <xf numFmtId="171" fontId="1" fillId="0" borderId="34" xfId="6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171" fontId="0" fillId="0" borderId="44" xfId="6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4" fillId="33" borderId="5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60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53" xfId="0" applyFont="1" applyFill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64" xfId="0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63" xfId="0" applyNumberFormat="1" applyBorder="1" applyAlignment="1" applyProtection="1">
      <alignment horizontal="center"/>
      <protection/>
    </xf>
    <xf numFmtId="0" fontId="0" fillId="0" borderId="60" xfId="0" applyNumberForma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 locked="0"/>
    </xf>
    <xf numFmtId="0" fontId="4" fillId="33" borderId="65" xfId="0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30"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  <dxf>
      <font>
        <b val="0"/>
        <i val="0"/>
        <strike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6</xdr:col>
      <xdr:colOff>466725</xdr:colOff>
      <xdr:row>3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9525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47625</xdr:rowOff>
    </xdr:from>
    <xdr:to>
      <xdr:col>6</xdr:col>
      <xdr:colOff>114300</xdr:colOff>
      <xdr:row>3</xdr:row>
      <xdr:rowOff>57150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00075" y="47625"/>
          <a:ext cx="6105525" cy="4953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6</xdr:col>
      <xdr:colOff>304800</xdr:colOff>
      <xdr:row>2</xdr:row>
      <xdr:rowOff>152400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76275" y="0"/>
          <a:ext cx="6219825" cy="476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3" name="Picture 3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5" name="Picture 3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6" name="Text Box 3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7" name="Picture 3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8" name="Text Box 4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9" name="Picture 4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1" name="Picture 4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3" name="Picture 4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5" name="Picture 4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7" name="Picture 4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9" name="Picture 5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1" name="Picture 5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3" name="Picture 5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5" name="Picture 5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7" name="Picture 5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9" name="Picture 6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61" name="Picture 6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63" name="Picture 6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6</xdr:col>
      <xdr:colOff>438150</xdr:colOff>
      <xdr:row>2</xdr:row>
      <xdr:rowOff>142875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790575" y="0"/>
          <a:ext cx="6238875" cy="466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0575" y="0"/>
          <a:ext cx="6257925" cy="6858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85725</xdr:colOff>
      <xdr:row>0</xdr:row>
      <xdr:rowOff>19050</xdr:rowOff>
    </xdr:from>
    <xdr:to>
      <xdr:col>1</xdr:col>
      <xdr:colOff>9525</xdr:colOff>
      <xdr:row>3</xdr:row>
      <xdr:rowOff>133350</xdr:rowOff>
    </xdr:to>
    <xdr:pic>
      <xdr:nvPicPr>
        <xdr:cNvPr id="3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2</xdr:row>
      <xdr:rowOff>66675</xdr:rowOff>
    </xdr:from>
    <xdr:to>
      <xdr:col>6</xdr:col>
      <xdr:colOff>438150</xdr:colOff>
      <xdr:row>4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71525" y="400050"/>
          <a:ext cx="6276975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0</xdr:rowOff>
    </xdr:from>
    <xdr:to>
      <xdr:col>10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2975" y="0"/>
          <a:ext cx="6553200" cy="4000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9</xdr:col>
      <xdr:colOff>85725</xdr:colOff>
      <xdr:row>0</xdr:row>
      <xdr:rowOff>19050</xdr:rowOff>
    </xdr:from>
    <xdr:to>
      <xdr:col>10</xdr:col>
      <xdr:colOff>9525</xdr:colOff>
      <xdr:row>3</xdr:row>
      <xdr:rowOff>133350</xdr:rowOff>
    </xdr:to>
    <xdr:pic>
      <xdr:nvPicPr>
        <xdr:cNvPr id="3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15</xdr:col>
      <xdr:colOff>447675</xdr:colOff>
      <xdr:row>2</xdr:row>
      <xdr:rowOff>38100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66800" y="0"/>
          <a:ext cx="6438900" cy="3619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2</xdr:row>
      <xdr:rowOff>95250</xdr:rowOff>
    </xdr:from>
    <xdr:to>
      <xdr:col>6</xdr:col>
      <xdr:colOff>390525</xdr:colOff>
      <xdr:row>3</xdr:row>
      <xdr:rowOff>228600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9600" y="419100"/>
          <a:ext cx="6372225" cy="295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38175" y="0"/>
          <a:ext cx="6391275" cy="3714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6</xdr:col>
      <xdr:colOff>438150</xdr:colOff>
      <xdr:row>2</xdr:row>
      <xdr:rowOff>9525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00075" y="0"/>
          <a:ext cx="6429375" cy="3333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6</xdr:col>
      <xdr:colOff>361950</xdr:colOff>
      <xdr:row>3</xdr:row>
      <xdr:rowOff>400050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38175" y="333375"/>
          <a:ext cx="6315075" cy="4000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638175" y="0"/>
          <a:ext cx="6391275" cy="2762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0</xdr:rowOff>
    </xdr:from>
    <xdr:to>
      <xdr:col>6</xdr:col>
      <xdr:colOff>438150</xdr:colOff>
      <xdr:row>3</xdr:row>
      <xdr:rowOff>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523875" y="0"/>
          <a:ext cx="6505575" cy="238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457950" cy="4572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0</xdr:row>
      <xdr:rowOff>38100</xdr:rowOff>
    </xdr:from>
    <xdr:to>
      <xdr:col>6</xdr:col>
      <xdr:colOff>438150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857375" y="38100"/>
          <a:ext cx="5238750" cy="3810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PREFEITURA DO MUNICÍPIO DE TAQUARITUBA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</xdr:row>
      <xdr:rowOff>19050</xdr:rowOff>
    </xdr:from>
    <xdr:to>
      <xdr:col>6</xdr:col>
      <xdr:colOff>381000</xdr:colOff>
      <xdr:row>3</xdr:row>
      <xdr:rowOff>266700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42950" y="504825"/>
          <a:ext cx="6229350" cy="2476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" name="Picture 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5" name="Picture 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7" name="Picture 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9" name="Picture 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1" name="Picture 1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3" name="Picture 1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5" name="Picture 1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7" name="Picture 1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9" name="Picture 1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1" name="Picture 2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3" name="Picture 23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5" name="Picture 25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7" name="Picture 27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29" name="Picture 29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6</xdr:col>
      <xdr:colOff>438150</xdr:colOff>
      <xdr:row>3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38175" y="0"/>
          <a:ext cx="6391275" cy="5238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PREFEITURA DO MUNICÍPIO DE TAQUARITUBA
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Coordenadoria Municipal da Ação Social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31" name="Picture 31" descr="TAQU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</xdr:row>
      <xdr:rowOff>133350</xdr:rowOff>
    </xdr:from>
    <xdr:to>
      <xdr:col>6</xdr:col>
      <xdr:colOff>390525</xdr:colOff>
      <xdr:row>3</xdr:row>
      <xdr:rowOff>238125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923925" y="457200"/>
          <a:ext cx="6057900" cy="266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1" u="none" baseline="0">
              <a:solidFill>
                <a:srgbClr val="000000"/>
              </a:solidFill>
            </a:rPr>
            <a:t>Coordenadoria Municipal da Saúde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2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13.5" thickBot="1"/>
    <row r="5" spans="1:8" ht="13.5" thickBot="1">
      <c r="A5" s="17" t="s">
        <v>0</v>
      </c>
      <c r="B5" s="140" t="s">
        <v>33</v>
      </c>
      <c r="C5" s="141"/>
      <c r="D5" s="142"/>
      <c r="E5" s="18"/>
      <c r="F5" s="19" t="s">
        <v>1</v>
      </c>
      <c r="G5" s="149" t="s">
        <v>33</v>
      </c>
      <c r="H5" s="149"/>
    </row>
    <row r="6" spans="1:8" ht="13.5" thickBot="1">
      <c r="A6" s="120" t="s">
        <v>18</v>
      </c>
      <c r="B6" s="121"/>
      <c r="C6" s="20" t="s">
        <v>19</v>
      </c>
      <c r="D6" s="122"/>
      <c r="E6" s="123"/>
      <c r="F6" s="22" t="s">
        <v>8</v>
      </c>
      <c r="G6" s="150" t="s">
        <v>33</v>
      </c>
      <c r="H6" s="150"/>
    </row>
    <row r="7" spans="1:8" ht="13.5" thickBot="1">
      <c r="A7" s="135"/>
      <c r="B7" s="136"/>
      <c r="C7" s="136"/>
      <c r="D7" s="137"/>
      <c r="E7" s="138"/>
      <c r="F7" s="17" t="s">
        <v>22</v>
      </c>
      <c r="G7" s="133">
        <v>2015</v>
      </c>
      <c r="H7" s="134"/>
    </row>
    <row r="8" spans="1:9" ht="39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40544</v>
      </c>
      <c r="B9" s="33" t="s">
        <v>29</v>
      </c>
      <c r="C9" s="34"/>
      <c r="D9" s="34"/>
      <c r="E9" s="34"/>
      <c r="F9" s="53"/>
      <c r="G9" s="54"/>
      <c r="H9" s="55">
        <v>0</v>
      </c>
      <c r="I9" s="27"/>
    </row>
    <row r="10" spans="1:9" ht="12.75">
      <c r="A10" s="48"/>
      <c r="B10" s="2"/>
      <c r="C10" s="1"/>
      <c r="D10" s="1"/>
      <c r="E10" s="1"/>
      <c r="F10" s="42"/>
      <c r="G10" s="43"/>
      <c r="H10" s="44">
        <f>H9+F10-G10</f>
        <v>0</v>
      </c>
      <c r="I10" s="37"/>
    </row>
    <row r="11" spans="1:9" ht="12.75">
      <c r="A11" s="48"/>
      <c r="B11" s="2"/>
      <c r="C11" s="1"/>
      <c r="D11" s="1"/>
      <c r="E11" s="1"/>
      <c r="F11" s="42"/>
      <c r="G11" s="43"/>
      <c r="H11" s="44">
        <f aca="true" t="shared" si="0" ref="H11:H55">H10+F11-G11</f>
        <v>0</v>
      </c>
      <c r="I11" s="37"/>
    </row>
    <row r="12" spans="1:9" ht="12.75">
      <c r="A12" s="48"/>
      <c r="B12" s="2"/>
      <c r="C12" s="1"/>
      <c r="D12" s="1"/>
      <c r="E12" s="1"/>
      <c r="F12" s="42"/>
      <c r="G12" s="43"/>
      <c r="H12" s="44">
        <f t="shared" si="0"/>
        <v>0</v>
      </c>
      <c r="I12" s="37"/>
    </row>
    <row r="13" spans="1:9" ht="12.75">
      <c r="A13" s="48"/>
      <c r="B13" s="2"/>
      <c r="C13" s="1"/>
      <c r="D13" s="1"/>
      <c r="E13" s="1"/>
      <c r="F13" s="42"/>
      <c r="G13" s="43"/>
      <c r="H13" s="44">
        <f t="shared" si="0"/>
        <v>0</v>
      </c>
      <c r="I13" s="37"/>
    </row>
    <row r="14" spans="1:9" ht="12.75">
      <c r="A14" s="48"/>
      <c r="B14" s="2"/>
      <c r="C14" s="1"/>
      <c r="D14" s="1"/>
      <c r="E14" s="1"/>
      <c r="F14" s="42"/>
      <c r="G14" s="43"/>
      <c r="H14" s="44">
        <f t="shared" si="0"/>
        <v>0</v>
      </c>
      <c r="I14" s="37"/>
    </row>
    <row r="15" spans="1:9" ht="12.75">
      <c r="A15" s="48"/>
      <c r="B15" s="2"/>
      <c r="C15" s="1"/>
      <c r="D15" s="1"/>
      <c r="E15" s="1"/>
      <c r="F15" s="42"/>
      <c r="G15" s="43"/>
      <c r="H15" s="44">
        <f t="shared" si="0"/>
        <v>0</v>
      </c>
      <c r="I15" s="37"/>
    </row>
    <row r="16" spans="1:9" ht="12.75">
      <c r="A16" s="48"/>
      <c r="B16" s="2"/>
      <c r="C16" s="1"/>
      <c r="D16" s="1"/>
      <c r="E16" s="1"/>
      <c r="F16" s="42"/>
      <c r="G16" s="43"/>
      <c r="H16" s="44">
        <f t="shared" si="0"/>
        <v>0</v>
      </c>
      <c r="I16" s="37"/>
    </row>
    <row r="17" spans="1:9" ht="12.75">
      <c r="A17" s="48"/>
      <c r="B17" s="2"/>
      <c r="C17" s="1"/>
      <c r="D17" s="1"/>
      <c r="E17" s="1"/>
      <c r="F17" s="42"/>
      <c r="G17" s="43"/>
      <c r="H17" s="44">
        <f t="shared" si="0"/>
        <v>0</v>
      </c>
      <c r="I17" s="37"/>
    </row>
    <row r="18" spans="1:9" ht="12.75">
      <c r="A18" s="48"/>
      <c r="B18" s="2"/>
      <c r="C18" s="1"/>
      <c r="D18" s="1"/>
      <c r="E18" s="1"/>
      <c r="F18" s="42"/>
      <c r="G18" s="43"/>
      <c r="H18" s="44">
        <f t="shared" si="0"/>
        <v>0</v>
      </c>
      <c r="I18" s="37"/>
    </row>
    <row r="19" spans="1:9" ht="12.75">
      <c r="A19" s="48"/>
      <c r="B19" s="2"/>
      <c r="C19" s="1"/>
      <c r="D19" s="1"/>
      <c r="E19" s="1"/>
      <c r="F19" s="42"/>
      <c r="G19" s="43"/>
      <c r="H19" s="44">
        <f t="shared" si="0"/>
        <v>0</v>
      </c>
      <c r="I19" s="37"/>
    </row>
    <row r="20" spans="1:9" ht="12.75">
      <c r="A20" s="48"/>
      <c r="B20" s="2"/>
      <c r="C20" s="1"/>
      <c r="D20" s="1"/>
      <c r="E20" s="1"/>
      <c r="F20" s="42"/>
      <c r="G20" s="43"/>
      <c r="H20" s="44">
        <f t="shared" si="0"/>
        <v>0</v>
      </c>
      <c r="I20" s="37"/>
    </row>
    <row r="21" spans="1:9" ht="12.75">
      <c r="A21" s="48"/>
      <c r="B21" s="2"/>
      <c r="C21" s="1"/>
      <c r="D21" s="1"/>
      <c r="E21" s="1"/>
      <c r="F21" s="42"/>
      <c r="G21" s="43"/>
      <c r="H21" s="44">
        <f t="shared" si="0"/>
        <v>0</v>
      </c>
      <c r="I21" s="37"/>
    </row>
    <row r="22" spans="1:9" ht="12.75">
      <c r="A22" s="48"/>
      <c r="B22" s="2"/>
      <c r="C22" s="1"/>
      <c r="D22" s="1"/>
      <c r="E22" s="1"/>
      <c r="F22" s="42"/>
      <c r="G22" s="43"/>
      <c r="H22" s="44">
        <f t="shared" si="0"/>
        <v>0</v>
      </c>
      <c r="I22" s="37"/>
    </row>
    <row r="23" spans="1:9" ht="12.75">
      <c r="A23" s="48"/>
      <c r="B23" s="2"/>
      <c r="C23" s="1"/>
      <c r="D23" s="1"/>
      <c r="E23" s="1"/>
      <c r="F23" s="42"/>
      <c r="G23" s="43"/>
      <c r="H23" s="44">
        <f t="shared" si="0"/>
        <v>0</v>
      </c>
      <c r="I23" s="37"/>
    </row>
    <row r="24" spans="1:9" ht="12.75">
      <c r="A24" s="48"/>
      <c r="B24" s="2"/>
      <c r="C24" s="1"/>
      <c r="D24" s="1"/>
      <c r="E24" s="1"/>
      <c r="F24" s="42"/>
      <c r="G24" s="43"/>
      <c r="H24" s="44">
        <f t="shared" si="0"/>
        <v>0</v>
      </c>
      <c r="I24" s="37"/>
    </row>
    <row r="25" spans="1:9" ht="12.75">
      <c r="A25" s="48"/>
      <c r="B25" s="2"/>
      <c r="C25" s="1"/>
      <c r="D25" s="1"/>
      <c r="E25" s="1"/>
      <c r="F25" s="42"/>
      <c r="G25" s="43"/>
      <c r="H25" s="44">
        <f t="shared" si="0"/>
        <v>0</v>
      </c>
      <c r="I25" s="37"/>
    </row>
    <row r="26" spans="1:9" ht="12.75">
      <c r="A26" s="48"/>
      <c r="B26" s="2"/>
      <c r="C26" s="1"/>
      <c r="D26" s="1"/>
      <c r="E26" s="1"/>
      <c r="F26" s="42"/>
      <c r="G26" s="43"/>
      <c r="H26" s="44">
        <f t="shared" si="0"/>
        <v>0</v>
      </c>
      <c r="I26" s="37"/>
    </row>
    <row r="27" spans="1:9" ht="12.75">
      <c r="A27" s="48"/>
      <c r="B27" s="2"/>
      <c r="C27" s="1"/>
      <c r="D27" s="1"/>
      <c r="E27" s="1"/>
      <c r="F27" s="42"/>
      <c r="G27" s="43"/>
      <c r="H27" s="44">
        <f t="shared" si="0"/>
        <v>0</v>
      </c>
      <c r="I27" s="37"/>
    </row>
    <row r="28" spans="1:9" ht="12.75">
      <c r="A28" s="48"/>
      <c r="B28" s="2"/>
      <c r="C28" s="1"/>
      <c r="D28" s="1"/>
      <c r="E28" s="1"/>
      <c r="F28" s="42"/>
      <c r="G28" s="43"/>
      <c r="H28" s="44">
        <f t="shared" si="0"/>
        <v>0</v>
      </c>
      <c r="I28" s="37"/>
    </row>
    <row r="29" spans="1:9" ht="12.75">
      <c r="A29" s="48"/>
      <c r="B29" s="2"/>
      <c r="C29" s="1"/>
      <c r="D29" s="1"/>
      <c r="E29" s="1"/>
      <c r="F29" s="42"/>
      <c r="G29" s="43"/>
      <c r="H29" s="44">
        <f t="shared" si="0"/>
        <v>0</v>
      </c>
      <c r="I29" s="37"/>
    </row>
    <row r="30" spans="1:9" ht="12.75">
      <c r="A30" s="48"/>
      <c r="B30" s="2"/>
      <c r="C30" s="1"/>
      <c r="D30" s="1"/>
      <c r="E30" s="1"/>
      <c r="F30" s="42"/>
      <c r="G30" s="43"/>
      <c r="H30" s="44">
        <f t="shared" si="0"/>
        <v>0</v>
      </c>
      <c r="I30" s="37"/>
    </row>
    <row r="31" spans="1:9" ht="12.75">
      <c r="A31" s="48"/>
      <c r="B31" s="2"/>
      <c r="C31" s="1"/>
      <c r="D31" s="1"/>
      <c r="E31" s="1"/>
      <c r="F31" s="42"/>
      <c r="G31" s="43"/>
      <c r="H31" s="44">
        <f t="shared" si="0"/>
        <v>0</v>
      </c>
      <c r="I31" s="37"/>
    </row>
    <row r="32" spans="1:9" ht="12.75">
      <c r="A32" s="48"/>
      <c r="B32" s="2"/>
      <c r="C32" s="1"/>
      <c r="D32" s="1"/>
      <c r="E32" s="1"/>
      <c r="F32" s="42"/>
      <c r="G32" s="43"/>
      <c r="H32" s="44">
        <f t="shared" si="0"/>
        <v>0</v>
      </c>
      <c r="I32" s="37"/>
    </row>
    <row r="33" spans="1:9" ht="12.75">
      <c r="A33" s="48"/>
      <c r="B33" s="2"/>
      <c r="C33" s="1"/>
      <c r="D33" s="1"/>
      <c r="E33" s="1"/>
      <c r="F33" s="42"/>
      <c r="G33" s="43"/>
      <c r="H33" s="44">
        <f t="shared" si="0"/>
        <v>0</v>
      </c>
      <c r="I33" s="37"/>
    </row>
    <row r="34" spans="1:9" ht="12.75">
      <c r="A34" s="48"/>
      <c r="B34" s="2"/>
      <c r="C34" s="1"/>
      <c r="D34" s="1"/>
      <c r="E34" s="1"/>
      <c r="F34" s="42"/>
      <c r="G34" s="43"/>
      <c r="H34" s="44">
        <f t="shared" si="0"/>
        <v>0</v>
      </c>
      <c r="I34" s="37"/>
    </row>
    <row r="35" spans="1:9" ht="12.75">
      <c r="A35" s="48"/>
      <c r="B35" s="2"/>
      <c r="C35" s="1"/>
      <c r="D35" s="1"/>
      <c r="E35" s="1"/>
      <c r="F35" s="42"/>
      <c r="G35" s="43"/>
      <c r="H35" s="44">
        <f t="shared" si="0"/>
        <v>0</v>
      </c>
      <c r="I35" s="37"/>
    </row>
    <row r="36" spans="1:9" ht="12.75">
      <c r="A36" s="48"/>
      <c r="B36" s="2"/>
      <c r="C36" s="1"/>
      <c r="D36" s="1"/>
      <c r="E36" s="1"/>
      <c r="F36" s="42"/>
      <c r="G36" s="43"/>
      <c r="H36" s="44">
        <f t="shared" si="0"/>
        <v>0</v>
      </c>
      <c r="I36" s="37"/>
    </row>
    <row r="37" spans="1:9" ht="12.75">
      <c r="A37" s="48"/>
      <c r="B37" s="2"/>
      <c r="C37" s="1"/>
      <c r="D37" s="1"/>
      <c r="E37" s="1"/>
      <c r="F37" s="42"/>
      <c r="G37" s="43"/>
      <c r="H37" s="44">
        <f t="shared" si="0"/>
        <v>0</v>
      </c>
      <c r="I37" s="37"/>
    </row>
    <row r="38" spans="1:9" ht="12.75">
      <c r="A38" s="48"/>
      <c r="B38" s="2"/>
      <c r="C38" s="1"/>
      <c r="D38" s="1"/>
      <c r="E38" s="1"/>
      <c r="F38" s="42"/>
      <c r="G38" s="43"/>
      <c r="H38" s="44">
        <f t="shared" si="0"/>
        <v>0</v>
      </c>
      <c r="I38" s="37"/>
    </row>
    <row r="39" spans="1:9" ht="12.75">
      <c r="A39" s="48"/>
      <c r="B39" s="2"/>
      <c r="C39" s="1"/>
      <c r="D39" s="1"/>
      <c r="E39" s="1"/>
      <c r="F39" s="42"/>
      <c r="G39" s="43"/>
      <c r="H39" s="44">
        <f t="shared" si="0"/>
        <v>0</v>
      </c>
      <c r="I39" s="37"/>
    </row>
    <row r="40" spans="1:9" ht="12.75">
      <c r="A40" s="48"/>
      <c r="B40" s="2"/>
      <c r="C40" s="1"/>
      <c r="D40" s="1"/>
      <c r="E40" s="1"/>
      <c r="F40" s="42"/>
      <c r="G40" s="43"/>
      <c r="H40" s="44">
        <f t="shared" si="0"/>
        <v>0</v>
      </c>
      <c r="I40" s="37"/>
    </row>
    <row r="41" spans="1:9" ht="12.75">
      <c r="A41" s="48"/>
      <c r="B41" s="2"/>
      <c r="C41" s="1"/>
      <c r="D41" s="1"/>
      <c r="E41" s="1"/>
      <c r="F41" s="42"/>
      <c r="G41" s="43"/>
      <c r="H41" s="44">
        <f t="shared" si="0"/>
        <v>0</v>
      </c>
      <c r="I41" s="37"/>
    </row>
    <row r="42" spans="1:9" ht="12.75">
      <c r="A42" s="48"/>
      <c r="B42" s="2"/>
      <c r="C42" s="1"/>
      <c r="D42" s="1"/>
      <c r="E42" s="1"/>
      <c r="F42" s="42"/>
      <c r="G42" s="43"/>
      <c r="H42" s="44">
        <f t="shared" si="0"/>
        <v>0</v>
      </c>
      <c r="I42" s="37"/>
    </row>
    <row r="43" spans="1:9" ht="12.75">
      <c r="A43" s="48"/>
      <c r="B43" s="2"/>
      <c r="C43" s="1"/>
      <c r="D43" s="1"/>
      <c r="E43" s="1"/>
      <c r="F43" s="42"/>
      <c r="G43" s="43"/>
      <c r="H43" s="44">
        <f t="shared" si="0"/>
        <v>0</v>
      </c>
      <c r="I43" s="37"/>
    </row>
    <row r="44" spans="1:9" ht="12.75">
      <c r="A44" s="48"/>
      <c r="B44" s="2"/>
      <c r="C44" s="1"/>
      <c r="D44" s="1"/>
      <c r="E44" s="1"/>
      <c r="F44" s="42"/>
      <c r="G44" s="43"/>
      <c r="H44" s="44">
        <f t="shared" si="0"/>
        <v>0</v>
      </c>
      <c r="I44" s="37"/>
    </row>
    <row r="45" spans="1:9" ht="12.75">
      <c r="A45" s="48"/>
      <c r="B45" s="2"/>
      <c r="C45" s="1"/>
      <c r="D45" s="1"/>
      <c r="E45" s="1"/>
      <c r="F45" s="42"/>
      <c r="G45" s="43"/>
      <c r="H45" s="44">
        <f t="shared" si="0"/>
        <v>0</v>
      </c>
      <c r="I45" s="37"/>
    </row>
    <row r="46" spans="1:9" ht="12.75">
      <c r="A46" s="48"/>
      <c r="B46" s="2"/>
      <c r="C46" s="1"/>
      <c r="D46" s="1"/>
      <c r="E46" s="1"/>
      <c r="F46" s="42"/>
      <c r="G46" s="43"/>
      <c r="H46" s="44">
        <f t="shared" si="0"/>
        <v>0</v>
      </c>
      <c r="I46" s="37"/>
    </row>
    <row r="47" spans="1:9" ht="12.75">
      <c r="A47" s="48"/>
      <c r="B47" s="2"/>
      <c r="C47" s="1"/>
      <c r="D47" s="1"/>
      <c r="E47" s="1"/>
      <c r="F47" s="42"/>
      <c r="G47" s="43"/>
      <c r="H47" s="44">
        <f t="shared" si="0"/>
        <v>0</v>
      </c>
      <c r="I47" s="37"/>
    </row>
    <row r="48" spans="1:9" ht="12.75">
      <c r="A48" s="48"/>
      <c r="B48" s="2"/>
      <c r="C48" s="1"/>
      <c r="D48" s="1"/>
      <c r="E48" s="1"/>
      <c r="F48" s="42"/>
      <c r="G48" s="43"/>
      <c r="H48" s="44">
        <f t="shared" si="0"/>
        <v>0</v>
      </c>
      <c r="I48" s="37"/>
    </row>
    <row r="49" spans="1:9" ht="12.75">
      <c r="A49" s="48"/>
      <c r="B49" s="2"/>
      <c r="C49" s="1"/>
      <c r="D49" s="1"/>
      <c r="E49" s="1"/>
      <c r="F49" s="42"/>
      <c r="G49" s="43"/>
      <c r="H49" s="44">
        <f t="shared" si="0"/>
        <v>0</v>
      </c>
      <c r="I49" s="37"/>
    </row>
    <row r="50" spans="1:9" ht="12.75">
      <c r="A50" s="48"/>
      <c r="B50" s="2"/>
      <c r="C50" s="1"/>
      <c r="D50" s="1"/>
      <c r="E50" s="1"/>
      <c r="F50" s="42"/>
      <c r="G50" s="43"/>
      <c r="H50" s="44">
        <f t="shared" si="0"/>
        <v>0</v>
      </c>
      <c r="I50" s="37"/>
    </row>
    <row r="51" spans="1:9" ht="12.75">
      <c r="A51" s="48"/>
      <c r="B51" s="2"/>
      <c r="C51" s="1"/>
      <c r="D51" s="1"/>
      <c r="E51" s="1"/>
      <c r="F51" s="42"/>
      <c r="G51" s="43"/>
      <c r="H51" s="44">
        <f t="shared" si="0"/>
        <v>0</v>
      </c>
      <c r="I51" s="37"/>
    </row>
    <row r="52" spans="1:9" ht="12.75">
      <c r="A52" s="48"/>
      <c r="B52" s="2"/>
      <c r="C52" s="1"/>
      <c r="D52" s="1"/>
      <c r="E52" s="1"/>
      <c r="F52" s="42"/>
      <c r="G52" s="43"/>
      <c r="H52" s="44">
        <f t="shared" si="0"/>
        <v>0</v>
      </c>
      <c r="I52" s="37"/>
    </row>
    <row r="53" spans="1:9" ht="12.75">
      <c r="A53" s="48"/>
      <c r="B53" s="2"/>
      <c r="C53" s="1"/>
      <c r="D53" s="1"/>
      <c r="E53" s="1"/>
      <c r="F53" s="42"/>
      <c r="G53" s="43"/>
      <c r="H53" s="44">
        <f t="shared" si="0"/>
        <v>0</v>
      </c>
      <c r="I53" s="37"/>
    </row>
    <row r="54" spans="1:9" ht="12.75">
      <c r="A54" s="48"/>
      <c r="B54" s="2"/>
      <c r="C54" s="1"/>
      <c r="D54" s="1"/>
      <c r="E54" s="1"/>
      <c r="F54" s="42"/>
      <c r="G54" s="43"/>
      <c r="H54" s="44">
        <f t="shared" si="0"/>
        <v>0</v>
      </c>
      <c r="I54" s="37"/>
    </row>
    <row r="55" spans="1:9" ht="13.5" thickBot="1">
      <c r="A55" s="49"/>
      <c r="B55" s="3"/>
      <c r="C55" s="4"/>
      <c r="D55" s="4"/>
      <c r="E55" s="4"/>
      <c r="F55" s="45"/>
      <c r="G55" s="46"/>
      <c r="H55" s="44">
        <f t="shared" si="0"/>
        <v>0</v>
      </c>
      <c r="I55" s="38"/>
    </row>
    <row r="56" spans="1:8" ht="12.75" customHeight="1">
      <c r="A56" s="124" t="s">
        <v>10</v>
      </c>
      <c r="B56" s="127" t="s">
        <v>10</v>
      </c>
      <c r="C56" s="127" t="s">
        <v>10</v>
      </c>
      <c r="D56" s="129" t="s">
        <v>31</v>
      </c>
      <c r="E56" s="130"/>
      <c r="F56" s="29">
        <f>SUM(F9:F55)</f>
        <v>0</v>
      </c>
      <c r="G56" s="30">
        <f>SUM(G9:G55)</f>
        <v>0</v>
      </c>
      <c r="H56" s="56">
        <f>F56-G56</f>
        <v>0</v>
      </c>
    </row>
    <row r="57" spans="1:8" ht="39" thickBot="1">
      <c r="A57" s="125"/>
      <c r="B57" s="128"/>
      <c r="C57" s="128"/>
      <c r="D57" s="131"/>
      <c r="E57" s="132"/>
      <c r="F57" s="28" t="s">
        <v>27</v>
      </c>
      <c r="G57" s="31" t="s">
        <v>28</v>
      </c>
      <c r="H57" s="32" t="s">
        <v>11</v>
      </c>
    </row>
    <row r="58" spans="1:8" ht="13.5" thickBot="1">
      <c r="A58" s="12"/>
      <c r="B58" s="12"/>
      <c r="C58" s="12"/>
      <c r="D58" s="12"/>
      <c r="E58" s="12"/>
      <c r="F58" s="12"/>
      <c r="G58" s="12"/>
      <c r="H58" s="12"/>
    </row>
    <row r="59" spans="1:8" ht="13.5" thickBot="1">
      <c r="A59" s="151" t="s">
        <v>13</v>
      </c>
      <c r="B59" s="151"/>
      <c r="C59" s="12"/>
      <c r="F59" s="152" t="s">
        <v>23</v>
      </c>
      <c r="G59" s="153"/>
      <c r="H59" s="60">
        <f>H56+B71</f>
        <v>0</v>
      </c>
    </row>
    <row r="60" spans="1:8" ht="12.75">
      <c r="A60" s="23" t="s">
        <v>14</v>
      </c>
      <c r="B60" s="52" t="s">
        <v>33</v>
      </c>
      <c r="C60" s="12"/>
      <c r="D60" s="12"/>
      <c r="E60" s="12"/>
      <c r="F60" s="12"/>
      <c r="G60" s="12"/>
      <c r="H60" s="12"/>
    </row>
    <row r="61" spans="1:8" ht="12.75">
      <c r="A61" s="143" t="s">
        <v>30</v>
      </c>
      <c r="B61" s="144"/>
      <c r="H61" s="12"/>
    </row>
    <row r="62" spans="1:8" ht="12.75">
      <c r="A62" s="24" t="s">
        <v>15</v>
      </c>
      <c r="B62" s="24" t="s">
        <v>5</v>
      </c>
      <c r="H62" s="12"/>
    </row>
    <row r="63" spans="1:8" ht="12.75">
      <c r="A63" s="1"/>
      <c r="B63" s="57"/>
      <c r="E63" s="126" t="s">
        <v>39</v>
      </c>
      <c r="F63" s="126"/>
      <c r="G63" s="126"/>
      <c r="H63" s="126"/>
    </row>
    <row r="64" spans="1:8" ht="12.75">
      <c r="A64" s="1"/>
      <c r="B64" s="58"/>
      <c r="H64" s="12"/>
    </row>
    <row r="65" spans="1:8" ht="13.5" thickBot="1">
      <c r="A65" s="1"/>
      <c r="B65" s="58"/>
      <c r="H65" s="12"/>
    </row>
    <row r="66" spans="1:8" ht="13.5" thickBot="1">
      <c r="A66" s="1"/>
      <c r="B66" s="58"/>
      <c r="D66" s="7" t="s">
        <v>0</v>
      </c>
      <c r="E66" s="146" t="str">
        <f>B5</f>
        <v>PREENCHER</v>
      </c>
      <c r="F66" s="147"/>
      <c r="G66" s="147"/>
      <c r="H66" s="148"/>
    </row>
    <row r="67" spans="1:8" ht="12.75">
      <c r="A67" s="1"/>
      <c r="B67" s="58"/>
      <c r="D67" s="8"/>
      <c r="E67" s="9"/>
      <c r="F67" s="9"/>
      <c r="G67" s="9"/>
      <c r="H67" s="10"/>
    </row>
    <row r="68" spans="1:8" ht="12.75">
      <c r="A68" s="1"/>
      <c r="B68" s="57"/>
      <c r="D68" s="11"/>
      <c r="E68" s="12"/>
      <c r="F68" s="12"/>
      <c r="G68" s="12"/>
      <c r="H68" s="13"/>
    </row>
    <row r="69" spans="1:8" ht="12.75">
      <c r="A69" s="1"/>
      <c r="B69" s="57"/>
      <c r="D69" s="14" t="s">
        <v>17</v>
      </c>
      <c r="E69" s="12"/>
      <c r="F69" s="12"/>
      <c r="G69" s="12"/>
      <c r="H69" s="13"/>
    </row>
    <row r="70" spans="1:8" ht="12.75">
      <c r="A70" s="1"/>
      <c r="B70" s="57"/>
      <c r="D70" s="11"/>
      <c r="E70" s="145" t="s">
        <v>32</v>
      </c>
      <c r="F70" s="145"/>
      <c r="G70" s="145"/>
      <c r="H70" s="21"/>
    </row>
    <row r="71" spans="1:8" ht="13.5" thickBot="1">
      <c r="A71" s="25" t="s">
        <v>9</v>
      </c>
      <c r="B71" s="59">
        <f>SUM(B63:B70)</f>
        <v>0</v>
      </c>
      <c r="D71" s="15"/>
      <c r="E71" s="139" t="s">
        <v>16</v>
      </c>
      <c r="F71" s="139"/>
      <c r="G71" s="139"/>
      <c r="H71" s="26"/>
    </row>
    <row r="72" ht="12.75">
      <c r="H72" s="12"/>
    </row>
  </sheetData>
  <sheetProtection sheet="1" objects="1" scenarios="1" selectLockedCells="1"/>
  <mergeCells count="18">
    <mergeCell ref="E71:G71"/>
    <mergeCell ref="B5:D5"/>
    <mergeCell ref="A61:B61"/>
    <mergeCell ref="E70:G70"/>
    <mergeCell ref="E66:H66"/>
    <mergeCell ref="G5:H5"/>
    <mergeCell ref="G6:H6"/>
    <mergeCell ref="B56:B57"/>
    <mergeCell ref="A59:B59"/>
    <mergeCell ref="F59:G59"/>
    <mergeCell ref="A6:B6"/>
    <mergeCell ref="D6:E6"/>
    <mergeCell ref="A56:A57"/>
    <mergeCell ref="E63:H63"/>
    <mergeCell ref="C56:C57"/>
    <mergeCell ref="D56:E57"/>
    <mergeCell ref="G7:H7"/>
    <mergeCell ref="A7:E7"/>
  </mergeCells>
  <conditionalFormatting sqref="H10:H55">
    <cfRule type="cellIs" priority="1" dxfId="0" operator="equal" stopIfTrue="1">
      <formula>H9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5"/>
  <headerFooter alignWithMargins="0">
    <oddFooter>&amp;CPágina &amp;P de &amp;N</oddFooter>
  </headerFooter>
  <drawing r:id="rId3"/>
  <legacyDrawing r:id="rId2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67"/>
  <sheetViews>
    <sheetView showGridLines="0" zoomScalePageLayoutView="0" workbookViewId="0" topLeftCell="A1">
      <selection activeCell="G6" sqref="G6:H6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spans="2:5" ht="29.25" customHeight="1" thickBot="1">
      <c r="B4" s="168" t="s">
        <v>568</v>
      </c>
      <c r="C4" s="162"/>
      <c r="D4" s="162"/>
      <c r="E4" s="162"/>
    </row>
    <row r="5" spans="1:8" ht="13.5" thickBot="1">
      <c r="A5" s="17" t="s">
        <v>0</v>
      </c>
      <c r="B5" s="135" t="s">
        <v>251</v>
      </c>
      <c r="C5" s="136"/>
      <c r="D5" s="154"/>
      <c r="E5" s="18"/>
      <c r="F5" s="19" t="s">
        <v>1</v>
      </c>
      <c r="G5" s="155" t="str">
        <f>Janeiro!G5</f>
        <v>PREENCHER</v>
      </c>
      <c r="H5" s="156"/>
    </row>
    <row r="6" spans="1:8" ht="13.5" thickBot="1">
      <c r="A6" s="120" t="s">
        <v>18</v>
      </c>
      <c r="B6" s="121"/>
      <c r="C6" s="20" t="s">
        <v>532</v>
      </c>
      <c r="D6" s="122"/>
      <c r="E6" s="123"/>
      <c r="F6" s="22" t="s">
        <v>8</v>
      </c>
      <c r="G6" s="165" t="s">
        <v>252</v>
      </c>
      <c r="H6" s="157"/>
    </row>
    <row r="7" spans="1:8" ht="13.5" thickBot="1">
      <c r="A7" s="135"/>
      <c r="B7" s="136"/>
      <c r="C7" s="136"/>
      <c r="D7" s="137"/>
      <c r="E7" s="138"/>
      <c r="F7" s="17" t="s">
        <v>22</v>
      </c>
      <c r="G7" s="158">
        <f>Janeiro!G7</f>
        <v>2015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40787</v>
      </c>
      <c r="B9" s="36" t="s">
        <v>25</v>
      </c>
      <c r="C9" s="35"/>
      <c r="D9" s="35"/>
      <c r="E9" s="35"/>
      <c r="F9" s="39"/>
      <c r="G9" s="40"/>
      <c r="H9" s="41">
        <f>Agosto!H49</f>
        <v>472.2899999999463</v>
      </c>
      <c r="I9" s="27"/>
    </row>
    <row r="10" spans="1:9" ht="12.75">
      <c r="A10" s="48" t="s">
        <v>483</v>
      </c>
      <c r="B10" s="2" t="s">
        <v>98</v>
      </c>
      <c r="C10" s="1"/>
      <c r="D10" s="1" t="s">
        <v>257</v>
      </c>
      <c r="E10" s="1" t="s">
        <v>45</v>
      </c>
      <c r="F10" s="42">
        <v>242232.4</v>
      </c>
      <c r="G10" s="43"/>
      <c r="H10" s="44">
        <f>H9+F10-G10</f>
        <v>242704.68999999994</v>
      </c>
      <c r="I10" s="37"/>
    </row>
    <row r="11" spans="1:9" ht="12.75">
      <c r="A11" s="48" t="s">
        <v>484</v>
      </c>
      <c r="B11" s="2" t="s">
        <v>495</v>
      </c>
      <c r="C11" s="1" t="s">
        <v>408</v>
      </c>
      <c r="D11" s="1" t="s">
        <v>41</v>
      </c>
      <c r="E11" s="1" t="s">
        <v>507</v>
      </c>
      <c r="F11" s="42"/>
      <c r="G11" s="43">
        <v>1086.15</v>
      </c>
      <c r="H11" s="44">
        <f aca="true" t="shared" si="0" ref="H11:H49">H10+F11-G11</f>
        <v>241618.53999999995</v>
      </c>
      <c r="I11" s="37"/>
    </row>
    <row r="12" spans="1:9" ht="12.75">
      <c r="A12" s="48" t="s">
        <v>485</v>
      </c>
      <c r="B12" s="2" t="s">
        <v>496</v>
      </c>
      <c r="C12" s="1" t="s">
        <v>42</v>
      </c>
      <c r="D12" s="1" t="s">
        <v>64</v>
      </c>
      <c r="E12" s="1" t="s">
        <v>508</v>
      </c>
      <c r="F12" s="42"/>
      <c r="G12" s="43">
        <v>2050.37</v>
      </c>
      <c r="H12" s="44">
        <f t="shared" si="0"/>
        <v>239568.16999999995</v>
      </c>
      <c r="I12" s="37"/>
    </row>
    <row r="13" spans="1:9" ht="12.75">
      <c r="A13" s="48" t="s">
        <v>375</v>
      </c>
      <c r="B13" s="2" t="s">
        <v>497</v>
      </c>
      <c r="C13" s="1" t="s">
        <v>416</v>
      </c>
      <c r="D13" s="1" t="s">
        <v>41</v>
      </c>
      <c r="E13" s="1" t="s">
        <v>509</v>
      </c>
      <c r="F13" s="42"/>
      <c r="G13" s="43">
        <v>400</v>
      </c>
      <c r="H13" s="44">
        <f t="shared" si="0"/>
        <v>239168.16999999995</v>
      </c>
      <c r="I13" s="37"/>
    </row>
    <row r="14" spans="1:9" ht="12.75">
      <c r="A14" s="48" t="s">
        <v>375</v>
      </c>
      <c r="B14" s="2" t="s">
        <v>498</v>
      </c>
      <c r="C14" s="1" t="s">
        <v>491</v>
      </c>
      <c r="D14" s="1" t="s">
        <v>506</v>
      </c>
      <c r="E14" s="1" t="s">
        <v>510</v>
      </c>
      <c r="F14" s="42"/>
      <c r="G14" s="43">
        <v>295</v>
      </c>
      <c r="H14" s="44">
        <f t="shared" si="0"/>
        <v>238873.16999999995</v>
      </c>
      <c r="I14" s="37"/>
    </row>
    <row r="15" spans="1:9" ht="12.75">
      <c r="A15" s="48" t="s">
        <v>375</v>
      </c>
      <c r="B15" s="2" t="s">
        <v>498</v>
      </c>
      <c r="C15" s="1" t="s">
        <v>491</v>
      </c>
      <c r="D15" s="1" t="s">
        <v>506</v>
      </c>
      <c r="E15" s="1" t="s">
        <v>420</v>
      </c>
      <c r="F15" s="42"/>
      <c r="G15" s="43">
        <v>572</v>
      </c>
      <c r="H15" s="44">
        <f t="shared" si="0"/>
        <v>238301.16999999995</v>
      </c>
      <c r="I15" s="37"/>
    </row>
    <row r="16" spans="1:9" ht="12.75">
      <c r="A16" s="48" t="s">
        <v>375</v>
      </c>
      <c r="B16" s="2" t="s">
        <v>259</v>
      </c>
      <c r="C16" s="1"/>
      <c r="D16" s="1" t="s">
        <v>256</v>
      </c>
      <c r="E16" s="1" t="s">
        <v>45</v>
      </c>
      <c r="F16" s="42"/>
      <c r="G16" s="43">
        <v>6886.06</v>
      </c>
      <c r="H16" s="44">
        <f t="shared" si="0"/>
        <v>231415.10999999996</v>
      </c>
      <c r="I16" s="37"/>
    </row>
    <row r="17" spans="1:9" ht="12.75">
      <c r="A17" s="48" t="s">
        <v>375</v>
      </c>
      <c r="B17" s="2" t="s">
        <v>46</v>
      </c>
      <c r="C17" s="1"/>
      <c r="D17" s="1" t="s">
        <v>256</v>
      </c>
      <c r="E17" s="1" t="s">
        <v>45</v>
      </c>
      <c r="F17" s="42"/>
      <c r="G17" s="43">
        <v>1651.58</v>
      </c>
      <c r="H17" s="44">
        <f t="shared" si="0"/>
        <v>229763.52999999997</v>
      </c>
      <c r="I17" s="37"/>
    </row>
    <row r="18" spans="1:9" ht="12.75">
      <c r="A18" s="48" t="s">
        <v>375</v>
      </c>
      <c r="B18" s="2" t="s">
        <v>47</v>
      </c>
      <c r="C18" s="1"/>
      <c r="D18" s="1" t="s">
        <v>256</v>
      </c>
      <c r="E18" s="1" t="s">
        <v>45</v>
      </c>
      <c r="F18" s="42"/>
      <c r="G18" s="43">
        <v>2070.12</v>
      </c>
      <c r="H18" s="44">
        <f t="shared" si="0"/>
        <v>227693.40999999997</v>
      </c>
      <c r="I18" s="37"/>
    </row>
    <row r="19" spans="1:9" ht="12.75">
      <c r="A19" s="48" t="s">
        <v>486</v>
      </c>
      <c r="B19" s="2" t="s">
        <v>496</v>
      </c>
      <c r="C19" s="1" t="s">
        <v>42</v>
      </c>
      <c r="D19" s="1" t="s">
        <v>64</v>
      </c>
      <c r="E19" s="1" t="s">
        <v>511</v>
      </c>
      <c r="F19" s="42"/>
      <c r="G19" s="43">
        <v>2050.37</v>
      </c>
      <c r="H19" s="44">
        <f t="shared" si="0"/>
        <v>225643.03999999998</v>
      </c>
      <c r="I19" s="37"/>
    </row>
    <row r="20" spans="1:9" ht="12.75">
      <c r="A20" s="48" t="s">
        <v>486</v>
      </c>
      <c r="B20" s="2" t="s">
        <v>451</v>
      </c>
      <c r="C20" s="1" t="s">
        <v>424</v>
      </c>
      <c r="D20" s="1" t="s">
        <v>48</v>
      </c>
      <c r="E20" s="1" t="s">
        <v>512</v>
      </c>
      <c r="F20" s="42"/>
      <c r="G20" s="43">
        <v>5000</v>
      </c>
      <c r="H20" s="44">
        <f t="shared" si="0"/>
        <v>220643.03999999998</v>
      </c>
      <c r="I20" s="37"/>
    </row>
    <row r="21" spans="1:9" ht="12.75">
      <c r="A21" s="48" t="s">
        <v>486</v>
      </c>
      <c r="B21" s="2" t="s">
        <v>499</v>
      </c>
      <c r="C21" s="1" t="s">
        <v>417</v>
      </c>
      <c r="D21" s="1" t="s">
        <v>48</v>
      </c>
      <c r="E21" s="1" t="s">
        <v>513</v>
      </c>
      <c r="F21" s="42"/>
      <c r="G21" s="43">
        <v>1100</v>
      </c>
      <c r="H21" s="44">
        <f t="shared" si="0"/>
        <v>219543.03999999998</v>
      </c>
      <c r="I21" s="37"/>
    </row>
    <row r="22" spans="1:9" ht="12.75">
      <c r="A22" s="48" t="s">
        <v>487</v>
      </c>
      <c r="B22" s="2" t="s">
        <v>500</v>
      </c>
      <c r="C22" s="1" t="s">
        <v>492</v>
      </c>
      <c r="D22" s="1" t="s">
        <v>48</v>
      </c>
      <c r="E22" s="1" t="s">
        <v>514</v>
      </c>
      <c r="F22" s="42"/>
      <c r="G22" s="43">
        <v>1654.8</v>
      </c>
      <c r="H22" s="44">
        <f t="shared" si="0"/>
        <v>217888.24</v>
      </c>
      <c r="I22" s="37"/>
    </row>
    <row r="23" spans="1:9" ht="12.75">
      <c r="A23" s="48" t="s">
        <v>483</v>
      </c>
      <c r="B23" s="2" t="s">
        <v>208</v>
      </c>
      <c r="C23" s="1" t="s">
        <v>426</v>
      </c>
      <c r="D23" s="1" t="s">
        <v>48</v>
      </c>
      <c r="E23" s="1" t="s">
        <v>265</v>
      </c>
      <c r="F23" s="42"/>
      <c r="G23" s="43">
        <v>16211.65</v>
      </c>
      <c r="H23" s="44">
        <f t="shared" si="0"/>
        <v>201676.59</v>
      </c>
      <c r="I23" s="37"/>
    </row>
    <row r="24" spans="1:9" ht="12.75">
      <c r="A24" s="48" t="s">
        <v>483</v>
      </c>
      <c r="B24" s="2" t="s">
        <v>208</v>
      </c>
      <c r="C24" s="1" t="s">
        <v>426</v>
      </c>
      <c r="D24" s="1" t="s">
        <v>48</v>
      </c>
      <c r="E24" s="1" t="s">
        <v>263</v>
      </c>
      <c r="F24" s="42"/>
      <c r="G24" s="43">
        <v>10323.5</v>
      </c>
      <c r="H24" s="44">
        <f t="shared" si="0"/>
        <v>191353.09</v>
      </c>
      <c r="I24" s="37"/>
    </row>
    <row r="25" spans="1:9" ht="12.75">
      <c r="A25" s="48" t="s">
        <v>483</v>
      </c>
      <c r="B25" s="2" t="s">
        <v>501</v>
      </c>
      <c r="C25" s="1" t="s">
        <v>430</v>
      </c>
      <c r="D25" s="1" t="s">
        <v>48</v>
      </c>
      <c r="E25" s="1" t="s">
        <v>515</v>
      </c>
      <c r="F25" s="42"/>
      <c r="G25" s="43">
        <v>27066.34</v>
      </c>
      <c r="H25" s="44">
        <f t="shared" si="0"/>
        <v>164286.75</v>
      </c>
      <c r="I25" s="37"/>
    </row>
    <row r="26" spans="1:9" ht="12.75">
      <c r="A26" s="48" t="s">
        <v>483</v>
      </c>
      <c r="B26" s="2" t="s">
        <v>502</v>
      </c>
      <c r="C26" s="1" t="s">
        <v>493</v>
      </c>
      <c r="D26" s="1" t="s">
        <v>48</v>
      </c>
      <c r="E26" s="1" t="s">
        <v>516</v>
      </c>
      <c r="F26" s="42"/>
      <c r="G26" s="43">
        <v>9385</v>
      </c>
      <c r="H26" s="44">
        <f t="shared" si="0"/>
        <v>154901.75</v>
      </c>
      <c r="I26" s="37"/>
    </row>
    <row r="27" spans="1:9" ht="12.75">
      <c r="A27" s="48" t="s">
        <v>488</v>
      </c>
      <c r="B27" s="2" t="s">
        <v>503</v>
      </c>
      <c r="C27" s="1" t="s">
        <v>49</v>
      </c>
      <c r="D27" s="1" t="s">
        <v>48</v>
      </c>
      <c r="E27" s="1" t="s">
        <v>262</v>
      </c>
      <c r="F27" s="42"/>
      <c r="G27" s="43">
        <v>14768.24</v>
      </c>
      <c r="H27" s="44">
        <f t="shared" si="0"/>
        <v>140133.51</v>
      </c>
      <c r="I27" s="37"/>
    </row>
    <row r="28" spans="1:9" ht="12.75">
      <c r="A28" s="48" t="s">
        <v>488</v>
      </c>
      <c r="B28" s="2" t="s">
        <v>503</v>
      </c>
      <c r="C28" s="1" t="s">
        <v>49</v>
      </c>
      <c r="D28" s="1" t="s">
        <v>48</v>
      </c>
      <c r="E28" s="1" t="s">
        <v>517</v>
      </c>
      <c r="F28" s="42"/>
      <c r="G28" s="43">
        <v>18357.06</v>
      </c>
      <c r="H28" s="44">
        <f t="shared" si="0"/>
        <v>121776.45000000001</v>
      </c>
      <c r="I28" s="37"/>
    </row>
    <row r="29" spans="1:9" ht="12.75">
      <c r="A29" s="48" t="s">
        <v>488</v>
      </c>
      <c r="B29" s="2" t="s">
        <v>476</v>
      </c>
      <c r="C29" s="1" t="s">
        <v>494</v>
      </c>
      <c r="D29" s="1" t="s">
        <v>48</v>
      </c>
      <c r="E29" s="1" t="s">
        <v>518</v>
      </c>
      <c r="F29" s="42"/>
      <c r="G29" s="43">
        <v>3188</v>
      </c>
      <c r="H29" s="44">
        <f t="shared" si="0"/>
        <v>118588.45000000001</v>
      </c>
      <c r="I29" s="37"/>
    </row>
    <row r="30" spans="1:9" ht="12.75">
      <c r="A30" s="48" t="s">
        <v>489</v>
      </c>
      <c r="B30" s="2" t="s">
        <v>504</v>
      </c>
      <c r="C30" s="1" t="s">
        <v>50</v>
      </c>
      <c r="D30" s="1" t="s">
        <v>48</v>
      </c>
      <c r="E30" s="1" t="s">
        <v>519</v>
      </c>
      <c r="F30" s="42"/>
      <c r="G30" s="43">
        <v>2935.63</v>
      </c>
      <c r="H30" s="44">
        <f t="shared" si="0"/>
        <v>115652.82</v>
      </c>
      <c r="I30" s="37"/>
    </row>
    <row r="31" spans="1:9" ht="12.75">
      <c r="A31" s="48" t="s">
        <v>490</v>
      </c>
      <c r="B31" s="2" t="s">
        <v>88</v>
      </c>
      <c r="C31" s="1"/>
      <c r="D31" s="1" t="s">
        <v>51</v>
      </c>
      <c r="E31" s="1" t="s">
        <v>45</v>
      </c>
      <c r="F31" s="42"/>
      <c r="G31" s="43">
        <v>884.41</v>
      </c>
      <c r="H31" s="44">
        <f t="shared" si="0"/>
        <v>114768.41</v>
      </c>
      <c r="I31" s="37"/>
    </row>
    <row r="32" spans="1:9" ht="12.75">
      <c r="A32" s="48" t="s">
        <v>490</v>
      </c>
      <c r="B32" s="2" t="s">
        <v>88</v>
      </c>
      <c r="C32" s="1"/>
      <c r="D32" s="1" t="s">
        <v>51</v>
      </c>
      <c r="E32" s="1" t="s">
        <v>45</v>
      </c>
      <c r="F32" s="42"/>
      <c r="G32" s="43">
        <v>1569.82</v>
      </c>
      <c r="H32" s="44">
        <f t="shared" si="0"/>
        <v>113198.59</v>
      </c>
      <c r="I32" s="37"/>
    </row>
    <row r="33" spans="1:9" ht="12.75">
      <c r="A33" s="48" t="s">
        <v>490</v>
      </c>
      <c r="B33" s="2" t="s">
        <v>88</v>
      </c>
      <c r="C33" s="1"/>
      <c r="D33" s="1" t="s">
        <v>51</v>
      </c>
      <c r="E33" s="1" t="s">
        <v>45</v>
      </c>
      <c r="F33" s="42"/>
      <c r="G33" s="43">
        <v>1793.84</v>
      </c>
      <c r="H33" s="44">
        <f t="shared" si="0"/>
        <v>111404.75</v>
      </c>
      <c r="I33" s="37"/>
    </row>
    <row r="34" spans="1:9" ht="12.75">
      <c r="A34" s="48" t="s">
        <v>490</v>
      </c>
      <c r="B34" s="2" t="s">
        <v>88</v>
      </c>
      <c r="C34" s="1"/>
      <c r="D34" s="1" t="s">
        <v>51</v>
      </c>
      <c r="E34" s="1" t="s">
        <v>45</v>
      </c>
      <c r="F34" s="42"/>
      <c r="G34" s="43">
        <v>5560.9</v>
      </c>
      <c r="H34" s="44">
        <f t="shared" si="0"/>
        <v>105843.85</v>
      </c>
      <c r="I34" s="37"/>
    </row>
    <row r="35" spans="1:9" ht="12.75">
      <c r="A35" s="48" t="s">
        <v>490</v>
      </c>
      <c r="B35" s="2" t="s">
        <v>88</v>
      </c>
      <c r="C35" s="1"/>
      <c r="D35" s="1" t="s">
        <v>52</v>
      </c>
      <c r="E35" s="1" t="s">
        <v>45</v>
      </c>
      <c r="F35" s="42"/>
      <c r="G35" s="43">
        <v>2346.88</v>
      </c>
      <c r="H35" s="44">
        <f t="shared" si="0"/>
        <v>103496.97</v>
      </c>
      <c r="I35" s="37"/>
    </row>
    <row r="36" spans="1:9" ht="12.75">
      <c r="A36" s="48" t="s">
        <v>490</v>
      </c>
      <c r="B36" s="2" t="s">
        <v>88</v>
      </c>
      <c r="C36" s="1"/>
      <c r="D36" s="1" t="s">
        <v>51</v>
      </c>
      <c r="E36" s="1" t="s">
        <v>45</v>
      </c>
      <c r="F36" s="42"/>
      <c r="G36" s="43">
        <v>1412.84</v>
      </c>
      <c r="H36" s="44">
        <f t="shared" si="0"/>
        <v>102084.13</v>
      </c>
      <c r="I36" s="37"/>
    </row>
    <row r="37" spans="1:9" ht="12.75">
      <c r="A37" s="48" t="s">
        <v>490</v>
      </c>
      <c r="B37" s="2" t="s">
        <v>505</v>
      </c>
      <c r="C37" s="1"/>
      <c r="D37" s="1" t="s">
        <v>54</v>
      </c>
      <c r="E37" s="1" t="s">
        <v>45</v>
      </c>
      <c r="F37" s="42"/>
      <c r="G37" s="43">
        <v>14925.27</v>
      </c>
      <c r="H37" s="44">
        <f t="shared" si="0"/>
        <v>87158.86</v>
      </c>
      <c r="I37" s="37"/>
    </row>
    <row r="38" spans="1:9" ht="12.75">
      <c r="A38" s="48" t="s">
        <v>520</v>
      </c>
      <c r="B38" s="2" t="s">
        <v>260</v>
      </c>
      <c r="C38" s="1"/>
      <c r="D38" s="1" t="s">
        <v>48</v>
      </c>
      <c r="E38" s="1" t="s">
        <v>45</v>
      </c>
      <c r="F38" s="42"/>
      <c r="G38" s="43">
        <v>5241.6</v>
      </c>
      <c r="H38" s="44">
        <f t="shared" si="0"/>
        <v>81917.26</v>
      </c>
      <c r="I38" s="37"/>
    </row>
    <row r="39" spans="1:9" ht="12.75">
      <c r="A39" s="48" t="s">
        <v>521</v>
      </c>
      <c r="B39" s="2" t="s">
        <v>501</v>
      </c>
      <c r="C39" s="1"/>
      <c r="D39" s="1" t="s">
        <v>48</v>
      </c>
      <c r="E39" s="1" t="s">
        <v>531</v>
      </c>
      <c r="F39" s="42"/>
      <c r="G39" s="43">
        <v>2231.75</v>
      </c>
      <c r="H39" s="44">
        <f t="shared" si="0"/>
        <v>79685.51</v>
      </c>
      <c r="I39" s="37"/>
    </row>
    <row r="40" spans="1:9" ht="12.75">
      <c r="A40" s="48" t="s">
        <v>522</v>
      </c>
      <c r="B40" s="2" t="s">
        <v>523</v>
      </c>
      <c r="C40" s="1"/>
      <c r="D40" s="1" t="s">
        <v>256</v>
      </c>
      <c r="E40" s="1" t="s">
        <v>45</v>
      </c>
      <c r="F40" s="42"/>
      <c r="G40" s="43">
        <v>1789.47</v>
      </c>
      <c r="H40" s="44">
        <f t="shared" si="0"/>
        <v>77896.04</v>
      </c>
      <c r="I40" s="37"/>
    </row>
    <row r="41" spans="1:9" ht="12.75">
      <c r="A41" s="48" t="s">
        <v>522</v>
      </c>
      <c r="B41" s="2" t="s">
        <v>524</v>
      </c>
      <c r="C41" s="1"/>
      <c r="D41" s="1" t="s">
        <v>256</v>
      </c>
      <c r="E41" s="1" t="s">
        <v>45</v>
      </c>
      <c r="F41" s="42"/>
      <c r="G41" s="43">
        <v>1054.73</v>
      </c>
      <c r="H41" s="44">
        <f t="shared" si="0"/>
        <v>76841.31</v>
      </c>
      <c r="I41" s="37"/>
    </row>
    <row r="42" spans="1:9" ht="12.75">
      <c r="A42" s="48" t="s">
        <v>522</v>
      </c>
      <c r="B42" s="2" t="s">
        <v>525</v>
      </c>
      <c r="C42" s="1"/>
      <c r="D42" s="1" t="s">
        <v>256</v>
      </c>
      <c r="E42" s="1" t="s">
        <v>45</v>
      </c>
      <c r="F42" s="42"/>
      <c r="G42" s="43">
        <v>2093.49</v>
      </c>
      <c r="H42" s="44">
        <f t="shared" si="0"/>
        <v>74747.81999999999</v>
      </c>
      <c r="I42" s="37"/>
    </row>
    <row r="43" spans="1:9" ht="12.75">
      <c r="A43" s="48" t="s">
        <v>522</v>
      </c>
      <c r="B43" s="2" t="s">
        <v>526</v>
      </c>
      <c r="C43" s="1"/>
      <c r="D43" s="1" t="s">
        <v>256</v>
      </c>
      <c r="E43" s="1" t="s">
        <v>45</v>
      </c>
      <c r="F43" s="42"/>
      <c r="G43" s="43">
        <v>1843.04</v>
      </c>
      <c r="H43" s="44">
        <f t="shared" si="0"/>
        <v>72904.78</v>
      </c>
      <c r="I43" s="37"/>
    </row>
    <row r="44" spans="1:9" ht="12.75">
      <c r="A44" s="48" t="s">
        <v>522</v>
      </c>
      <c r="B44" s="2" t="s">
        <v>527</v>
      </c>
      <c r="C44" s="1"/>
      <c r="D44" s="1" t="s">
        <v>256</v>
      </c>
      <c r="E44" s="1" t="s">
        <v>45</v>
      </c>
      <c r="F44" s="42"/>
      <c r="G44" s="43">
        <v>65056.89</v>
      </c>
      <c r="H44" s="44">
        <f t="shared" si="0"/>
        <v>7847.889999999999</v>
      </c>
      <c r="I44" s="37"/>
    </row>
    <row r="45" spans="1:9" ht="12.75">
      <c r="A45" s="48" t="s">
        <v>522</v>
      </c>
      <c r="B45" s="2" t="s">
        <v>528</v>
      </c>
      <c r="C45" s="1"/>
      <c r="D45" s="1" t="s">
        <v>256</v>
      </c>
      <c r="E45" s="1" t="s">
        <v>45</v>
      </c>
      <c r="F45" s="42"/>
      <c r="G45" s="43">
        <v>1120.25</v>
      </c>
      <c r="H45" s="44">
        <f t="shared" si="0"/>
        <v>6727.639999999999</v>
      </c>
      <c r="I45" s="37"/>
    </row>
    <row r="46" spans="1:9" ht="12.75">
      <c r="A46" s="48" t="s">
        <v>522</v>
      </c>
      <c r="B46" s="2" t="s">
        <v>529</v>
      </c>
      <c r="C46" s="1"/>
      <c r="D46" s="1" t="s">
        <v>256</v>
      </c>
      <c r="E46" s="1" t="s">
        <v>45</v>
      </c>
      <c r="F46" s="42"/>
      <c r="G46" s="43">
        <v>2401.47</v>
      </c>
      <c r="H46" s="44">
        <f t="shared" si="0"/>
        <v>4326.17</v>
      </c>
      <c r="I46" s="37"/>
    </row>
    <row r="47" spans="1:9" ht="12.75">
      <c r="A47" s="48" t="s">
        <v>522</v>
      </c>
      <c r="B47" s="2" t="s">
        <v>266</v>
      </c>
      <c r="C47" s="1"/>
      <c r="D47" s="1" t="s">
        <v>256</v>
      </c>
      <c r="E47" s="1" t="s">
        <v>45</v>
      </c>
      <c r="F47" s="42"/>
      <c r="G47" s="43">
        <v>1295.52</v>
      </c>
      <c r="H47" s="44">
        <f t="shared" si="0"/>
        <v>3030.65</v>
      </c>
      <c r="I47" s="37"/>
    </row>
    <row r="48" spans="1:9" ht="12.75">
      <c r="A48" s="48" t="s">
        <v>522</v>
      </c>
      <c r="B48" s="2" t="s">
        <v>530</v>
      </c>
      <c r="C48" s="1"/>
      <c r="D48" s="1" t="s">
        <v>256</v>
      </c>
      <c r="E48" s="1" t="s">
        <v>45</v>
      </c>
      <c r="F48" s="42"/>
      <c r="G48" s="43">
        <v>882.82</v>
      </c>
      <c r="H48" s="44">
        <f t="shared" si="0"/>
        <v>2147.83</v>
      </c>
      <c r="I48" s="37" t="s">
        <v>143</v>
      </c>
    </row>
    <row r="49" spans="1:9" ht="12.75">
      <c r="A49" s="48"/>
      <c r="B49" s="2"/>
      <c r="C49" s="1"/>
      <c r="D49" s="1"/>
      <c r="E49" s="1"/>
      <c r="F49" s="42"/>
      <c r="G49" s="43"/>
      <c r="H49" s="44">
        <f t="shared" si="0"/>
        <v>2147.83</v>
      </c>
      <c r="I49" s="37"/>
    </row>
    <row r="50" spans="1:9" ht="13.5" thickBot="1">
      <c r="A50" s="49"/>
      <c r="B50" s="3"/>
      <c r="C50" s="4"/>
      <c r="D50" s="4"/>
      <c r="E50" s="4"/>
      <c r="F50" s="45"/>
      <c r="G50" s="46"/>
      <c r="H50" s="50"/>
      <c r="I50" s="38"/>
    </row>
    <row r="51" spans="1:8" ht="12.75" customHeight="1">
      <c r="A51" s="124" t="s">
        <v>12</v>
      </c>
      <c r="B51" s="127" t="s">
        <v>10</v>
      </c>
      <c r="C51" s="127" t="s">
        <v>10</v>
      </c>
      <c r="D51" s="129" t="s">
        <v>31</v>
      </c>
      <c r="E51" s="130"/>
      <c r="F51" s="29">
        <f>SUM(F9:F50)</f>
        <v>242232.4</v>
      </c>
      <c r="G51" s="30">
        <f>SUM(G9:G50)</f>
        <v>240556.86000000004</v>
      </c>
      <c r="H51" s="56">
        <f>F51-G51+H9</f>
        <v>2147.8299999998962</v>
      </c>
    </row>
    <row r="52" spans="1:8" ht="26.25" thickBot="1">
      <c r="A52" s="125"/>
      <c r="B52" s="128"/>
      <c r="C52" s="128"/>
      <c r="D52" s="131"/>
      <c r="E52" s="132"/>
      <c r="F52" s="28" t="s">
        <v>27</v>
      </c>
      <c r="G52" s="31" t="s">
        <v>28</v>
      </c>
      <c r="H52" s="32" t="s">
        <v>11</v>
      </c>
    </row>
    <row r="53" spans="1:8" ht="13.5" thickBot="1">
      <c r="A53" s="12"/>
      <c r="B53" s="12"/>
      <c r="C53" s="12"/>
      <c r="D53" s="12"/>
      <c r="E53" s="12"/>
      <c r="F53" s="12"/>
      <c r="G53" s="12"/>
      <c r="H53" s="12"/>
    </row>
    <row r="54" spans="1:8" ht="13.5" thickBot="1">
      <c r="A54" s="151" t="s">
        <v>13</v>
      </c>
      <c r="B54" s="151"/>
      <c r="C54" s="12"/>
      <c r="F54" s="152" t="s">
        <v>23</v>
      </c>
      <c r="G54" s="153"/>
      <c r="H54" s="60">
        <f>H51+B66</f>
        <v>2147.8299999998962</v>
      </c>
    </row>
    <row r="55" spans="1:8" ht="12.75">
      <c r="A55" s="23" t="s">
        <v>14</v>
      </c>
      <c r="B55" s="51" t="str">
        <f>Fevereiro!K96</f>
        <v>42.007-7= BB</v>
      </c>
      <c r="C55" s="12"/>
      <c r="D55" s="12"/>
      <c r="E55" s="12"/>
      <c r="F55" s="12"/>
      <c r="G55" s="12"/>
      <c r="H55" s="12"/>
    </row>
    <row r="56" spans="1:8" ht="12.75">
      <c r="A56" s="143" t="s">
        <v>30</v>
      </c>
      <c r="B56" s="144"/>
      <c r="H56" s="12"/>
    </row>
    <row r="57" spans="1:8" ht="12.75">
      <c r="A57" s="24" t="s">
        <v>15</v>
      </c>
      <c r="B57" s="24" t="s">
        <v>5</v>
      </c>
      <c r="H57" s="12"/>
    </row>
    <row r="58" spans="1:8" ht="12.75">
      <c r="A58" s="1"/>
      <c r="B58" s="57"/>
      <c r="E58" s="126" t="s">
        <v>37</v>
      </c>
      <c r="F58" s="126"/>
      <c r="G58" s="126"/>
      <c r="H58" s="126"/>
    </row>
    <row r="59" spans="1:8" ht="12.75">
      <c r="A59" s="1"/>
      <c r="B59" s="58"/>
      <c r="H59" s="12"/>
    </row>
    <row r="60" spans="1:8" ht="13.5" thickBot="1">
      <c r="A60" s="1"/>
      <c r="B60" s="58"/>
      <c r="H60" s="12"/>
    </row>
    <row r="61" spans="1:8" ht="13.5" thickBot="1">
      <c r="A61" s="1"/>
      <c r="B61" s="58"/>
      <c r="D61" s="7" t="s">
        <v>0</v>
      </c>
      <c r="E61" s="146" t="str">
        <f>B5</f>
        <v>SANTA CASA DE MISERICÓRDIA DE TAQUARITUBA</v>
      </c>
      <c r="F61" s="147"/>
      <c r="G61" s="147"/>
      <c r="H61" s="148"/>
    </row>
    <row r="62" spans="1:8" ht="12.75">
      <c r="A62" s="1"/>
      <c r="B62" s="58"/>
      <c r="D62" s="8"/>
      <c r="E62" s="9"/>
      <c r="F62" s="9"/>
      <c r="G62" s="9"/>
      <c r="H62" s="10"/>
    </row>
    <row r="63" spans="1:8" ht="12.75">
      <c r="A63" s="1"/>
      <c r="B63" s="57"/>
      <c r="D63" s="11"/>
      <c r="E63" s="12"/>
      <c r="F63" s="12"/>
      <c r="G63" s="12"/>
      <c r="H63" s="13"/>
    </row>
    <row r="64" spans="1:8" ht="12.75">
      <c r="A64" s="1"/>
      <c r="B64" s="57"/>
      <c r="D64" s="14" t="s">
        <v>17</v>
      </c>
      <c r="E64" s="12"/>
      <c r="F64" s="12"/>
      <c r="G64" s="12"/>
      <c r="H64" s="13"/>
    </row>
    <row r="65" spans="1:8" ht="12.75">
      <c r="A65" s="1"/>
      <c r="B65" s="57"/>
      <c r="D65" s="11"/>
      <c r="E65" s="160" t="s">
        <v>289</v>
      </c>
      <c r="F65" s="160"/>
      <c r="G65" s="160"/>
      <c r="H65" s="21"/>
    </row>
    <row r="66" spans="1:8" ht="13.5" thickBot="1">
      <c r="A66" s="25" t="s">
        <v>9</v>
      </c>
      <c r="B66" s="59">
        <f>SUM(B58:B65)</f>
        <v>0</v>
      </c>
      <c r="D66" s="15"/>
      <c r="E66" s="139" t="s">
        <v>16</v>
      </c>
      <c r="F66" s="139"/>
      <c r="G66" s="139"/>
      <c r="H66" s="26"/>
    </row>
    <row r="67" ht="12.75">
      <c r="H67" s="12"/>
    </row>
  </sheetData>
  <sheetProtection selectLockedCells="1"/>
  <mergeCells count="19">
    <mergeCell ref="B4:E4"/>
    <mergeCell ref="E66:G66"/>
    <mergeCell ref="A54:B54"/>
    <mergeCell ref="F54:G54"/>
    <mergeCell ref="A56:B56"/>
    <mergeCell ref="E58:H58"/>
    <mergeCell ref="A51:A52"/>
    <mergeCell ref="B51:B52"/>
    <mergeCell ref="C51:C52"/>
    <mergeCell ref="D51:E52"/>
    <mergeCell ref="E61:H61"/>
    <mergeCell ref="E65:G65"/>
    <mergeCell ref="B5:D5"/>
    <mergeCell ref="G5:H5"/>
    <mergeCell ref="A6:B6"/>
    <mergeCell ref="D6:E6"/>
    <mergeCell ref="G6:H6"/>
    <mergeCell ref="A7:E7"/>
    <mergeCell ref="G7:H7"/>
  </mergeCells>
  <conditionalFormatting sqref="H10:H49">
    <cfRule type="cellIs" priority="1" dxfId="0" operator="equal" stopIfTrue="1">
      <formula>H9</formula>
    </cfRule>
  </conditionalFormatting>
  <conditionalFormatting sqref="H50">
    <cfRule type="cellIs" priority="199" dxfId="0" operator="equal" stopIfTrue="1">
      <formula>Setembro!#REF!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showGridLines="0" zoomScalePageLayoutView="0" workbookViewId="0" topLeftCell="A28">
      <selection activeCell="D15" sqref="D15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spans="2:6" ht="27" customHeight="1" thickBot="1">
      <c r="B4" s="166" t="s">
        <v>569</v>
      </c>
      <c r="C4" s="162"/>
      <c r="D4" s="162"/>
      <c r="E4" s="162"/>
      <c r="F4" s="162"/>
    </row>
    <row r="5" spans="1:8" ht="13.5" thickBot="1">
      <c r="A5" s="17" t="s">
        <v>0</v>
      </c>
      <c r="B5" s="135" t="s">
        <v>570</v>
      </c>
      <c r="C5" s="136"/>
      <c r="D5" s="154"/>
      <c r="E5" s="18"/>
      <c r="F5" s="19" t="s">
        <v>1</v>
      </c>
      <c r="G5" s="155" t="str">
        <f>Janeiro!G5</f>
        <v>PREENCHER</v>
      </c>
      <c r="H5" s="156"/>
    </row>
    <row r="6" spans="1:8" ht="13.5" thickBot="1">
      <c r="A6" s="120" t="s">
        <v>18</v>
      </c>
      <c r="B6" s="121"/>
      <c r="C6" s="20" t="s">
        <v>533</v>
      </c>
      <c r="D6" s="122"/>
      <c r="E6" s="123"/>
      <c r="F6" s="22" t="s">
        <v>8</v>
      </c>
      <c r="G6" s="157" t="s">
        <v>40</v>
      </c>
      <c r="H6" s="157"/>
    </row>
    <row r="7" spans="1:8" ht="13.5" thickBot="1">
      <c r="A7" s="135"/>
      <c r="B7" s="136"/>
      <c r="C7" s="136"/>
      <c r="D7" s="137"/>
      <c r="E7" s="138"/>
      <c r="F7" s="17" t="s">
        <v>22</v>
      </c>
      <c r="G7" s="158">
        <f>Janeiro!G7</f>
        <v>2015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40817</v>
      </c>
      <c r="B9" s="36" t="s">
        <v>25</v>
      </c>
      <c r="C9" s="35"/>
      <c r="D9" s="35"/>
      <c r="E9" s="35"/>
      <c r="F9" s="39"/>
      <c r="G9" s="40"/>
      <c r="H9" s="41">
        <f>Setembro!H51</f>
        <v>2147.8299999998962</v>
      </c>
      <c r="I9" s="27"/>
    </row>
    <row r="10" spans="1:9" ht="12.75">
      <c r="A10" s="48"/>
      <c r="B10" s="2" t="s">
        <v>58</v>
      </c>
      <c r="C10" s="1"/>
      <c r="D10" s="1" t="s">
        <v>40</v>
      </c>
      <c r="E10" s="1"/>
      <c r="F10" s="42">
        <v>242232.4</v>
      </c>
      <c r="G10" s="43"/>
      <c r="H10" s="44">
        <f>H9+F10-G10</f>
        <v>244380.2299999999</v>
      </c>
      <c r="I10" s="37"/>
    </row>
    <row r="11" spans="1:9" ht="12.75">
      <c r="A11" s="48">
        <v>42279</v>
      </c>
      <c r="B11" s="2" t="s">
        <v>59</v>
      </c>
      <c r="C11" s="1" t="s">
        <v>60</v>
      </c>
      <c r="D11" s="1" t="s">
        <v>61</v>
      </c>
      <c r="E11" s="1">
        <v>405832</v>
      </c>
      <c r="F11" s="42"/>
      <c r="G11" s="43">
        <v>250.26</v>
      </c>
      <c r="H11" s="44">
        <f>H10+F11-G11</f>
        <v>244129.96999999988</v>
      </c>
      <c r="I11" s="37"/>
    </row>
    <row r="12" spans="1:9" ht="12.75">
      <c r="A12" s="48">
        <v>42279</v>
      </c>
      <c r="B12" s="2" t="s">
        <v>62</v>
      </c>
      <c r="C12" s="1" t="s">
        <v>67</v>
      </c>
      <c r="D12" s="1" t="s">
        <v>61</v>
      </c>
      <c r="E12" s="1">
        <v>227131</v>
      </c>
      <c r="F12" s="42"/>
      <c r="G12" s="43">
        <v>874.2</v>
      </c>
      <c r="H12" s="44">
        <f>H11+F12-G12</f>
        <v>243255.76999999987</v>
      </c>
      <c r="I12" s="37"/>
    </row>
    <row r="13" spans="1:9" ht="12.75">
      <c r="A13" s="48">
        <v>42279</v>
      </c>
      <c r="B13" s="2" t="s">
        <v>63</v>
      </c>
      <c r="C13" s="1" t="s">
        <v>42</v>
      </c>
      <c r="D13" s="1" t="s">
        <v>64</v>
      </c>
      <c r="E13" s="1">
        <v>18842</v>
      </c>
      <c r="F13" s="42"/>
      <c r="G13" s="43">
        <v>3104.55</v>
      </c>
      <c r="H13" s="44">
        <f>H12+F13-G13</f>
        <v>240151.21999999988</v>
      </c>
      <c r="I13" s="37"/>
    </row>
    <row r="14" spans="1:9" ht="12.75">
      <c r="A14" s="48">
        <v>42285</v>
      </c>
      <c r="B14" s="2" t="s">
        <v>65</v>
      </c>
      <c r="C14" s="1" t="s">
        <v>66</v>
      </c>
      <c r="D14" s="1" t="s">
        <v>48</v>
      </c>
      <c r="E14" s="1">
        <v>1160</v>
      </c>
      <c r="F14" s="42"/>
      <c r="G14" s="43">
        <v>4692.5</v>
      </c>
      <c r="H14" s="44">
        <f>H13+F14-G14</f>
        <v>235458.71999999988</v>
      </c>
      <c r="I14" s="37"/>
    </row>
    <row r="15" spans="1:9" ht="12.75">
      <c r="A15" s="48">
        <v>42286</v>
      </c>
      <c r="B15" s="2" t="s">
        <v>68</v>
      </c>
      <c r="C15" s="1" t="s">
        <v>69</v>
      </c>
      <c r="D15" s="1" t="s">
        <v>48</v>
      </c>
      <c r="E15" s="1">
        <v>610</v>
      </c>
      <c r="F15" s="42"/>
      <c r="G15" s="43">
        <v>3660.15</v>
      </c>
      <c r="H15" s="44">
        <v>232435.15</v>
      </c>
      <c r="I15" s="37">
        <v>446</v>
      </c>
    </row>
    <row r="16" spans="1:9" ht="12.75">
      <c r="A16" s="48">
        <v>42290</v>
      </c>
      <c r="B16" s="2" t="s">
        <v>70</v>
      </c>
      <c r="C16" s="1" t="s">
        <v>50</v>
      </c>
      <c r="D16" s="1" t="s">
        <v>48</v>
      </c>
      <c r="E16" s="1">
        <v>243</v>
      </c>
      <c r="F16" s="42"/>
      <c r="G16" s="43">
        <v>2935.63</v>
      </c>
      <c r="H16" s="44">
        <v>229499.52</v>
      </c>
      <c r="I16" s="37"/>
    </row>
    <row r="17" spans="1:9" ht="12.75">
      <c r="A17" s="48">
        <v>42290</v>
      </c>
      <c r="B17" s="2" t="s">
        <v>71</v>
      </c>
      <c r="C17" s="1" t="s">
        <v>49</v>
      </c>
      <c r="D17" s="1" t="s">
        <v>48</v>
      </c>
      <c r="E17" s="1">
        <v>337</v>
      </c>
      <c r="F17" s="42"/>
      <c r="G17" s="43">
        <v>14696.91</v>
      </c>
      <c r="H17" s="44">
        <v>214802.61</v>
      </c>
      <c r="I17" s="37"/>
    </row>
    <row r="18" spans="1:9" ht="12.75">
      <c r="A18" s="48">
        <v>42290</v>
      </c>
      <c r="B18" s="2" t="s">
        <v>71</v>
      </c>
      <c r="C18" s="1" t="s">
        <v>49</v>
      </c>
      <c r="D18" s="1" t="s">
        <v>48</v>
      </c>
      <c r="E18" s="1">
        <v>338</v>
      </c>
      <c r="F18" s="42"/>
      <c r="G18" s="43">
        <v>12613.44</v>
      </c>
      <c r="H18" s="44">
        <v>202189.17</v>
      </c>
      <c r="I18" s="37"/>
    </row>
    <row r="19" spans="1:9" ht="12.75">
      <c r="A19" s="48">
        <v>42290</v>
      </c>
      <c r="B19" s="2" t="s">
        <v>72</v>
      </c>
      <c r="C19" s="1" t="s">
        <v>73</v>
      </c>
      <c r="D19" s="1" t="s">
        <v>48</v>
      </c>
      <c r="E19" s="1">
        <v>390</v>
      </c>
      <c r="F19" s="42"/>
      <c r="G19" s="43">
        <v>9385</v>
      </c>
      <c r="H19" s="44">
        <v>192804.17</v>
      </c>
      <c r="I19" s="37"/>
    </row>
    <row r="20" spans="1:9" ht="12.75">
      <c r="A20" s="48">
        <v>42290</v>
      </c>
      <c r="B20" s="2" t="s">
        <v>74</v>
      </c>
      <c r="C20" s="1" t="s">
        <v>76</v>
      </c>
      <c r="D20" s="1" t="s">
        <v>48</v>
      </c>
      <c r="E20" s="1">
        <v>358</v>
      </c>
      <c r="F20" s="42"/>
      <c r="G20" s="43">
        <v>18146.84</v>
      </c>
      <c r="H20" s="44">
        <v>174657.33</v>
      </c>
      <c r="I20" s="37"/>
    </row>
    <row r="21" spans="1:9" ht="12.75">
      <c r="A21" s="48">
        <v>42290</v>
      </c>
      <c r="B21" s="2" t="s">
        <v>74</v>
      </c>
      <c r="C21" s="1" t="s">
        <v>76</v>
      </c>
      <c r="D21" s="1" t="s">
        <v>48</v>
      </c>
      <c r="E21" s="1">
        <v>360</v>
      </c>
      <c r="F21" s="42"/>
      <c r="G21" s="43">
        <v>10323.5</v>
      </c>
      <c r="H21" s="44">
        <v>164333.83</v>
      </c>
      <c r="I21" s="37"/>
    </row>
    <row r="22" spans="1:9" ht="12.75">
      <c r="A22" s="48">
        <v>42290</v>
      </c>
      <c r="B22" s="2" t="s">
        <v>75</v>
      </c>
      <c r="C22" s="1" t="s">
        <v>77</v>
      </c>
      <c r="D22" s="1" t="s">
        <v>48</v>
      </c>
      <c r="E22" s="1">
        <v>158</v>
      </c>
      <c r="F22" s="42"/>
      <c r="G22" s="43">
        <v>26529.52</v>
      </c>
      <c r="H22" s="44">
        <v>137804.31</v>
      </c>
      <c r="I22" s="37"/>
    </row>
    <row r="23" spans="1:9" ht="12.75">
      <c r="A23" s="48">
        <v>42290</v>
      </c>
      <c r="B23" s="2" t="s">
        <v>63</v>
      </c>
      <c r="C23" s="1" t="s">
        <v>42</v>
      </c>
      <c r="D23" s="1" t="s">
        <v>64</v>
      </c>
      <c r="E23" s="1">
        <v>19905</v>
      </c>
      <c r="F23" s="42"/>
      <c r="G23" s="43">
        <v>2050.37</v>
      </c>
      <c r="H23" s="44">
        <v>135753.94</v>
      </c>
      <c r="I23" s="37"/>
    </row>
    <row r="24" spans="1:9" ht="12.75">
      <c r="A24" s="48">
        <v>42290</v>
      </c>
      <c r="B24" s="2" t="s">
        <v>78</v>
      </c>
      <c r="C24" s="1" t="s">
        <v>79</v>
      </c>
      <c r="D24" s="1" t="s">
        <v>48</v>
      </c>
      <c r="E24" s="1">
        <v>12</v>
      </c>
      <c r="F24" s="42"/>
      <c r="G24" s="43">
        <v>2590.26</v>
      </c>
      <c r="H24" s="44">
        <v>133163.68</v>
      </c>
      <c r="I24" s="37"/>
    </row>
    <row r="25" spans="1:9" ht="12.75">
      <c r="A25" s="48">
        <v>42291</v>
      </c>
      <c r="B25" s="2" t="s">
        <v>80</v>
      </c>
      <c r="C25" s="1" t="s">
        <v>81</v>
      </c>
      <c r="D25" s="1" t="s">
        <v>48</v>
      </c>
      <c r="E25" s="1">
        <v>392</v>
      </c>
      <c r="F25" s="42"/>
      <c r="G25" s="43">
        <v>19340</v>
      </c>
      <c r="H25" s="44">
        <v>113823.68</v>
      </c>
      <c r="I25" s="37"/>
    </row>
    <row r="26" spans="1:9" ht="12.75">
      <c r="A26" s="48">
        <v>42292</v>
      </c>
      <c r="B26" s="2" t="s">
        <v>80</v>
      </c>
      <c r="C26" s="1" t="s">
        <v>81</v>
      </c>
      <c r="D26" s="1" t="s">
        <v>48</v>
      </c>
      <c r="E26" s="1">
        <v>394</v>
      </c>
      <c r="F26" s="42"/>
      <c r="G26" s="43">
        <v>2498</v>
      </c>
      <c r="H26" s="44">
        <v>111325.68</v>
      </c>
      <c r="I26" s="37"/>
    </row>
    <row r="27" spans="1:9" ht="12.75">
      <c r="A27" s="48">
        <v>42292</v>
      </c>
      <c r="B27" s="2" t="s">
        <v>82</v>
      </c>
      <c r="C27" s="1" t="s">
        <v>83</v>
      </c>
      <c r="D27" s="1" t="s">
        <v>48</v>
      </c>
      <c r="E27" s="1">
        <v>46</v>
      </c>
      <c r="F27" s="42"/>
      <c r="G27" s="43">
        <v>859.67</v>
      </c>
      <c r="H27" s="44">
        <v>110466.01</v>
      </c>
      <c r="I27" s="37"/>
    </row>
    <row r="28" spans="1:9" ht="12.75">
      <c r="A28" s="48">
        <v>42292</v>
      </c>
      <c r="B28" s="2" t="s">
        <v>84</v>
      </c>
      <c r="C28" s="1" t="s">
        <v>85</v>
      </c>
      <c r="D28" s="1" t="s">
        <v>48</v>
      </c>
      <c r="E28" s="1">
        <v>1721</v>
      </c>
      <c r="F28" s="42"/>
      <c r="G28" s="43">
        <v>2508</v>
      </c>
      <c r="H28" s="44">
        <v>107958.01</v>
      </c>
      <c r="I28" s="37"/>
    </row>
    <row r="29" spans="1:9" ht="12.75">
      <c r="A29" s="48">
        <v>42292</v>
      </c>
      <c r="B29" s="2" t="s">
        <v>78</v>
      </c>
      <c r="C29" s="1" t="s">
        <v>79</v>
      </c>
      <c r="D29" s="1" t="s">
        <v>48</v>
      </c>
      <c r="E29" s="1">
        <v>13</v>
      </c>
      <c r="F29" s="42"/>
      <c r="G29" s="43">
        <v>5631</v>
      </c>
      <c r="H29" s="44">
        <v>102327.01</v>
      </c>
      <c r="I29" s="37"/>
    </row>
    <row r="30" spans="1:9" ht="12.75">
      <c r="A30" s="48">
        <v>42296</v>
      </c>
      <c r="B30" s="2" t="s">
        <v>65</v>
      </c>
      <c r="C30" s="1" t="s">
        <v>66</v>
      </c>
      <c r="D30" s="1" t="s">
        <v>48</v>
      </c>
      <c r="E30" s="1">
        <v>1165</v>
      </c>
      <c r="F30" s="42"/>
      <c r="G30" s="43">
        <v>3284.75</v>
      </c>
      <c r="H30" s="44">
        <v>99042.26</v>
      </c>
      <c r="I30" s="37"/>
    </row>
    <row r="31" spans="1:9" ht="12.75">
      <c r="A31" s="48">
        <v>42297</v>
      </c>
      <c r="B31" s="2" t="s">
        <v>87</v>
      </c>
      <c r="C31" s="1"/>
      <c r="D31" s="1" t="s">
        <v>54</v>
      </c>
      <c r="E31" s="1" t="s">
        <v>86</v>
      </c>
      <c r="F31" s="42"/>
      <c r="G31" s="43">
        <v>14873.38</v>
      </c>
      <c r="H31" s="44">
        <v>84168.88</v>
      </c>
      <c r="I31" s="37"/>
    </row>
    <row r="32" spans="1:9" ht="12.75">
      <c r="A32" s="48">
        <v>42297</v>
      </c>
      <c r="B32" s="2" t="s">
        <v>88</v>
      </c>
      <c r="C32" s="1"/>
      <c r="D32" s="1" t="s">
        <v>89</v>
      </c>
      <c r="E32" s="1" t="s">
        <v>86</v>
      </c>
      <c r="F32" s="42"/>
      <c r="G32" s="43">
        <v>2349.8</v>
      </c>
      <c r="H32" s="44">
        <v>81819.08</v>
      </c>
      <c r="I32" s="37"/>
    </row>
    <row r="33" spans="1:9" ht="12.75">
      <c r="A33" s="48">
        <v>42307</v>
      </c>
      <c r="B33" s="2" t="s">
        <v>71</v>
      </c>
      <c r="C33" s="1" t="s">
        <v>49</v>
      </c>
      <c r="D33" s="1" t="s">
        <v>48</v>
      </c>
      <c r="E33" s="1">
        <v>342</v>
      </c>
      <c r="F33" s="42"/>
      <c r="G33" s="43">
        <v>3234.07</v>
      </c>
      <c r="H33" s="44">
        <v>78585.01</v>
      </c>
      <c r="I33" s="37"/>
    </row>
    <row r="34" spans="1:9" ht="12.75">
      <c r="A34" s="48">
        <v>42308</v>
      </c>
      <c r="B34" s="2" t="s">
        <v>90</v>
      </c>
      <c r="C34" s="1"/>
      <c r="D34" s="1" t="s">
        <v>44</v>
      </c>
      <c r="E34" s="1" t="s">
        <v>86</v>
      </c>
      <c r="F34" s="42"/>
      <c r="G34" s="43">
        <v>66847.8</v>
      </c>
      <c r="H34" s="44">
        <v>11737.21</v>
      </c>
      <c r="I34" s="37"/>
    </row>
    <row r="35" spans="1:9" ht="12.75">
      <c r="A35" s="48">
        <v>42308</v>
      </c>
      <c r="B35" s="2" t="s">
        <v>55</v>
      </c>
      <c r="C35" s="1"/>
      <c r="D35" s="1" t="s">
        <v>44</v>
      </c>
      <c r="E35" s="1" t="s">
        <v>86</v>
      </c>
      <c r="F35" s="42"/>
      <c r="G35" s="43">
        <v>2046.59</v>
      </c>
      <c r="H35" s="44">
        <v>9690.62</v>
      </c>
      <c r="I35" s="37"/>
    </row>
    <row r="36" spans="1:9" ht="12.75">
      <c r="A36" s="48">
        <v>42308</v>
      </c>
      <c r="B36" s="2" t="s">
        <v>91</v>
      </c>
      <c r="C36" s="1"/>
      <c r="D36" s="1" t="s">
        <v>44</v>
      </c>
      <c r="E36" s="1" t="s">
        <v>86</v>
      </c>
      <c r="F36" s="42"/>
      <c r="G36" s="43">
        <v>2092.5</v>
      </c>
      <c r="H36" s="44">
        <v>7598.12</v>
      </c>
      <c r="I36" s="37"/>
    </row>
    <row r="37" spans="1:9" ht="12.75">
      <c r="A37" s="48">
        <v>42308</v>
      </c>
      <c r="B37" s="2" t="s">
        <v>92</v>
      </c>
      <c r="C37" s="1"/>
      <c r="D37" s="1" t="s">
        <v>44</v>
      </c>
      <c r="E37" s="1" t="s">
        <v>86</v>
      </c>
      <c r="F37" s="42"/>
      <c r="G37" s="43">
        <v>2092.5</v>
      </c>
      <c r="H37" s="44">
        <v>5505.62</v>
      </c>
      <c r="I37" s="37"/>
    </row>
    <row r="38" spans="1:9" ht="12.75">
      <c r="A38" s="48">
        <v>42308</v>
      </c>
      <c r="B38" s="2" t="s">
        <v>93</v>
      </c>
      <c r="C38" s="1"/>
      <c r="D38" s="1" t="s">
        <v>44</v>
      </c>
      <c r="E38" s="1" t="s">
        <v>86</v>
      </c>
      <c r="F38" s="42"/>
      <c r="G38" s="43">
        <v>1267.68</v>
      </c>
      <c r="H38" s="44">
        <v>4237.94</v>
      </c>
      <c r="I38" s="37"/>
    </row>
    <row r="39" spans="1:9" ht="12.75">
      <c r="A39" s="48">
        <v>42308</v>
      </c>
      <c r="B39" s="2" t="s">
        <v>94</v>
      </c>
      <c r="C39" s="1"/>
      <c r="D39" s="1" t="s">
        <v>44</v>
      </c>
      <c r="E39" s="1" t="s">
        <v>86</v>
      </c>
      <c r="F39" s="42"/>
      <c r="G39" s="43">
        <v>1033.62</v>
      </c>
      <c r="H39" s="44">
        <v>3204.32</v>
      </c>
      <c r="I39" s="37"/>
    </row>
    <row r="40" spans="1:9" ht="12.75">
      <c r="A40" s="48"/>
      <c r="B40" s="2"/>
      <c r="C40" s="1"/>
      <c r="D40" s="1"/>
      <c r="E40" s="1"/>
      <c r="F40" s="42"/>
      <c r="G40" s="43"/>
      <c r="H40" s="44">
        <f>H39+F40-G40</f>
        <v>3204.32</v>
      </c>
      <c r="I40" s="37"/>
    </row>
    <row r="41" spans="1:9" ht="13.5" thickBot="1">
      <c r="A41" s="49"/>
      <c r="B41" s="3"/>
      <c r="C41" s="4"/>
      <c r="D41" s="4"/>
      <c r="E41" s="4"/>
      <c r="F41" s="45"/>
      <c r="G41" s="46"/>
      <c r="H41" s="50"/>
      <c r="I41" s="38"/>
    </row>
    <row r="42" spans="1:8" ht="12.75" customHeight="1">
      <c r="A42" s="124" t="s">
        <v>12</v>
      </c>
      <c r="B42" s="127" t="s">
        <v>10</v>
      </c>
      <c r="C42" s="127" t="s">
        <v>10</v>
      </c>
      <c r="D42" s="129" t="s">
        <v>31</v>
      </c>
      <c r="E42" s="130"/>
      <c r="F42" s="29">
        <f>SUM(F9:F41)</f>
        <v>242232.4</v>
      </c>
      <c r="G42" s="30">
        <f>SUM(G9:G41)</f>
        <v>241812.49000000002</v>
      </c>
      <c r="H42" s="56">
        <f>F42-G42+H9</f>
        <v>2567.7399999998706</v>
      </c>
    </row>
    <row r="43" spans="1:8" ht="26.25" thickBot="1">
      <c r="A43" s="125"/>
      <c r="B43" s="128"/>
      <c r="C43" s="128"/>
      <c r="D43" s="131"/>
      <c r="E43" s="132"/>
      <c r="F43" s="28" t="s">
        <v>27</v>
      </c>
      <c r="G43" s="31" t="s">
        <v>28</v>
      </c>
      <c r="H43" s="32" t="s">
        <v>11</v>
      </c>
    </row>
    <row r="44" spans="1:8" ht="13.5" thickBot="1">
      <c r="A44" s="12"/>
      <c r="B44" s="12"/>
      <c r="C44" s="12"/>
      <c r="D44" s="12"/>
      <c r="E44" s="12"/>
      <c r="F44" s="12"/>
      <c r="G44" s="12"/>
      <c r="H44" s="12"/>
    </row>
    <row r="45" spans="1:8" ht="13.5" thickBot="1">
      <c r="A45" s="151" t="s">
        <v>13</v>
      </c>
      <c r="B45" s="151"/>
      <c r="C45" s="12"/>
      <c r="F45" s="152" t="s">
        <v>23</v>
      </c>
      <c r="G45" s="153"/>
      <c r="H45" s="60">
        <f>H42+B57</f>
        <v>2567.7399999998706</v>
      </c>
    </row>
    <row r="46" spans="1:8" ht="12.75">
      <c r="A46" s="23" t="s">
        <v>14</v>
      </c>
      <c r="B46" s="51" t="str">
        <f>Fevereiro!K96</f>
        <v>42.007-7= BB</v>
      </c>
      <c r="C46" s="12"/>
      <c r="D46" s="12"/>
      <c r="E46" s="12"/>
      <c r="F46" s="12"/>
      <c r="G46" s="12"/>
      <c r="H46" s="12"/>
    </row>
    <row r="47" spans="1:8" ht="12.75">
      <c r="A47" s="143" t="s">
        <v>30</v>
      </c>
      <c r="B47" s="144"/>
      <c r="H47" s="12"/>
    </row>
    <row r="48" spans="1:8" ht="12.75">
      <c r="A48" s="24" t="s">
        <v>15</v>
      </c>
      <c r="B48" s="24" t="s">
        <v>5</v>
      </c>
      <c r="H48" s="12"/>
    </row>
    <row r="49" spans="1:8" ht="12.75">
      <c r="A49" s="1"/>
      <c r="B49" s="57"/>
      <c r="E49" s="126" t="s">
        <v>95</v>
      </c>
      <c r="F49" s="126"/>
      <c r="G49" s="126"/>
      <c r="H49" s="126"/>
    </row>
    <row r="50" spans="1:8" ht="12.75">
      <c r="A50" s="1"/>
      <c r="B50" s="58"/>
      <c r="H50" s="12"/>
    </row>
    <row r="51" spans="1:8" ht="13.5" thickBot="1">
      <c r="A51" s="1"/>
      <c r="B51" s="58"/>
      <c r="H51" s="12"/>
    </row>
    <row r="52" spans="1:8" ht="13.5" thickBot="1">
      <c r="A52" s="1"/>
      <c r="B52" s="58"/>
      <c r="D52" s="7" t="s">
        <v>0</v>
      </c>
      <c r="E52" s="146" t="str">
        <f>B5</f>
        <v>SANTA CASA DE MISERIÓRDIA DE TAQUARITUBA </v>
      </c>
      <c r="F52" s="147"/>
      <c r="G52" s="147"/>
      <c r="H52" s="148"/>
    </row>
    <row r="53" spans="1:8" ht="12.75">
      <c r="A53" s="1"/>
      <c r="B53" s="58"/>
      <c r="D53" s="8"/>
      <c r="E53" s="9"/>
      <c r="F53" s="9"/>
      <c r="G53" s="9"/>
      <c r="H53" s="10"/>
    </row>
    <row r="54" spans="1:8" ht="12.75">
      <c r="A54" s="1"/>
      <c r="B54" s="57"/>
      <c r="D54" s="11"/>
      <c r="E54" s="12"/>
      <c r="F54" s="12"/>
      <c r="G54" s="12"/>
      <c r="H54" s="13"/>
    </row>
    <row r="55" spans="1:8" ht="12.75">
      <c r="A55" s="1"/>
      <c r="B55" s="57"/>
      <c r="D55" s="14" t="s">
        <v>17</v>
      </c>
      <c r="E55" s="12"/>
      <c r="F55" s="12"/>
      <c r="G55" s="12"/>
      <c r="H55" s="13"/>
    </row>
    <row r="56" spans="1:8" ht="12.75">
      <c r="A56" s="1"/>
      <c r="B56" s="57"/>
      <c r="D56" s="11"/>
      <c r="E56" s="160" t="s">
        <v>96</v>
      </c>
      <c r="F56" s="160"/>
      <c r="G56" s="160"/>
      <c r="H56" s="21"/>
    </row>
    <row r="57" spans="1:8" ht="13.5" thickBot="1">
      <c r="A57" s="25" t="s">
        <v>9</v>
      </c>
      <c r="B57" s="59">
        <f>SUM(B49:B56)</f>
        <v>0</v>
      </c>
      <c r="D57" s="15"/>
      <c r="E57" s="139" t="s">
        <v>16</v>
      </c>
      <c r="F57" s="139"/>
      <c r="G57" s="139"/>
      <c r="H57" s="26"/>
    </row>
    <row r="58" ht="12.75">
      <c r="H58" s="12"/>
    </row>
  </sheetData>
  <sheetProtection selectLockedCells="1"/>
  <mergeCells count="19">
    <mergeCell ref="B4:F4"/>
    <mergeCell ref="E57:G57"/>
    <mergeCell ref="A45:B45"/>
    <mergeCell ref="F45:G45"/>
    <mergeCell ref="A47:B47"/>
    <mergeCell ref="E49:H49"/>
    <mergeCell ref="A42:A43"/>
    <mergeCell ref="B42:B43"/>
    <mergeCell ref="C42:C43"/>
    <mergeCell ref="D42:E43"/>
    <mergeCell ref="E52:H52"/>
    <mergeCell ref="E56:G56"/>
    <mergeCell ref="B5:D5"/>
    <mergeCell ref="G5:H5"/>
    <mergeCell ref="A6:B6"/>
    <mergeCell ref="D6:E6"/>
    <mergeCell ref="G6:H6"/>
    <mergeCell ref="A7:E7"/>
    <mergeCell ref="G7:H7"/>
  </mergeCells>
  <conditionalFormatting sqref="H10:H14 H16:H40">
    <cfRule type="cellIs" priority="1" dxfId="0" operator="equal" stopIfTrue="1">
      <formula>H9</formula>
    </cfRule>
  </conditionalFormatting>
  <conditionalFormatting sqref="H41">
    <cfRule type="cellIs" priority="3" dxfId="0" operator="equal" stopIfTrue="1">
      <formula>Outubro!#REF!</formula>
    </cfRule>
  </conditionalFormatting>
  <conditionalFormatting sqref="H15">
    <cfRule type="cellIs" priority="201" dxfId="0" operator="equal" stopIfTrue="1">
      <formula>Outubro!#REF!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115"/>
  <sheetViews>
    <sheetView showGridLines="0" zoomScalePageLayoutView="0" workbookViewId="0" topLeftCell="A25">
      <selection activeCell="H98" sqref="H98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0039062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spans="2:5" ht="26.25" customHeight="1" thickBot="1">
      <c r="B4" s="161" t="s">
        <v>534</v>
      </c>
      <c r="C4" s="161"/>
      <c r="D4" s="161"/>
      <c r="E4" s="161"/>
    </row>
    <row r="5" spans="1:8" ht="13.5" thickBot="1">
      <c r="A5" s="17" t="s">
        <v>0</v>
      </c>
      <c r="B5" s="135" t="s">
        <v>249</v>
      </c>
      <c r="C5" s="136"/>
      <c r="D5" s="154"/>
      <c r="E5" s="18"/>
      <c r="F5" s="19" t="s">
        <v>1</v>
      </c>
      <c r="G5" s="155"/>
      <c r="H5" s="156"/>
    </row>
    <row r="6" spans="1:8" ht="13.5" thickBot="1">
      <c r="A6" s="120" t="s">
        <v>18</v>
      </c>
      <c r="B6" s="121"/>
      <c r="C6" s="88" t="s">
        <v>535</v>
      </c>
      <c r="D6" s="122"/>
      <c r="E6" s="123"/>
      <c r="F6" s="22" t="s">
        <v>8</v>
      </c>
      <c r="G6" s="157" t="s">
        <v>250</v>
      </c>
      <c r="H6" s="157"/>
    </row>
    <row r="7" spans="1:8" ht="19.5" customHeight="1" thickBot="1">
      <c r="A7" s="135"/>
      <c r="B7" s="136"/>
      <c r="C7" s="136"/>
      <c r="D7" s="137"/>
      <c r="E7" s="138"/>
      <c r="F7" s="17" t="s">
        <v>22</v>
      </c>
      <c r="G7" s="158">
        <f>Janeiro!G7</f>
        <v>2015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40848</v>
      </c>
      <c r="B9" s="36" t="s">
        <v>25</v>
      </c>
      <c r="C9" s="35"/>
      <c r="D9" s="35"/>
      <c r="E9" s="35"/>
      <c r="F9" s="39"/>
      <c r="G9" s="40"/>
      <c r="H9" s="41">
        <f>Outubro!H42</f>
        <v>2567.7399999998706</v>
      </c>
      <c r="I9" s="27"/>
    </row>
    <row r="10" spans="1:9" ht="14.25" customHeight="1">
      <c r="A10" s="48" t="s">
        <v>97</v>
      </c>
      <c r="B10" s="2" t="s">
        <v>98</v>
      </c>
      <c r="C10" s="1"/>
      <c r="D10" s="1" t="s">
        <v>40</v>
      </c>
      <c r="E10" s="1"/>
      <c r="F10" s="42">
        <v>242232.4</v>
      </c>
      <c r="G10" s="43"/>
      <c r="H10" s="44">
        <f aca="true" t="shared" si="0" ref="H10:H48">H9+F10-G10</f>
        <v>244800.13999999987</v>
      </c>
      <c r="I10" s="37"/>
    </row>
    <row r="11" spans="1:9" ht="15" customHeight="1">
      <c r="A11" s="48" t="s">
        <v>99</v>
      </c>
      <c r="B11" s="2" t="s">
        <v>102</v>
      </c>
      <c r="C11" s="1" t="s">
        <v>103</v>
      </c>
      <c r="D11" s="1" t="s">
        <v>61</v>
      </c>
      <c r="E11" s="1" t="s">
        <v>104</v>
      </c>
      <c r="F11" s="42"/>
      <c r="G11" s="43">
        <v>804</v>
      </c>
      <c r="H11" s="44">
        <f t="shared" si="0"/>
        <v>243996.13999999987</v>
      </c>
      <c r="I11" s="37"/>
    </row>
    <row r="12" spans="1:9" ht="15.75" customHeight="1">
      <c r="A12" s="48" t="s">
        <v>100</v>
      </c>
      <c r="B12" s="2" t="s">
        <v>105</v>
      </c>
      <c r="C12" s="1" t="s">
        <v>106</v>
      </c>
      <c r="D12" s="1" t="s">
        <v>61</v>
      </c>
      <c r="E12" s="1" t="s">
        <v>107</v>
      </c>
      <c r="F12" s="42"/>
      <c r="G12" s="43">
        <v>1080</v>
      </c>
      <c r="H12" s="44">
        <f t="shared" si="0"/>
        <v>242916.13999999987</v>
      </c>
      <c r="I12" s="37"/>
    </row>
    <row r="13" spans="1:9" ht="15" customHeight="1">
      <c r="A13" s="48" t="s">
        <v>101</v>
      </c>
      <c r="B13" s="2" t="s">
        <v>108</v>
      </c>
      <c r="C13" s="1" t="s">
        <v>109</v>
      </c>
      <c r="D13" s="1" t="s">
        <v>61</v>
      </c>
      <c r="E13" s="1" t="s">
        <v>110</v>
      </c>
      <c r="F13" s="42"/>
      <c r="G13" s="43">
        <v>561.5</v>
      </c>
      <c r="H13" s="44">
        <f t="shared" si="0"/>
        <v>242354.63999999987</v>
      </c>
      <c r="I13" s="37"/>
    </row>
    <row r="14" spans="1:9" ht="14.25" customHeight="1">
      <c r="A14" s="48" t="s">
        <v>111</v>
      </c>
      <c r="B14" s="2" t="s">
        <v>112</v>
      </c>
      <c r="C14" s="1" t="s">
        <v>113</v>
      </c>
      <c r="D14" s="1" t="s">
        <v>43</v>
      </c>
      <c r="E14" s="1" t="s">
        <v>114</v>
      </c>
      <c r="F14" s="42"/>
      <c r="G14" s="43">
        <v>1025.19</v>
      </c>
      <c r="H14" s="44">
        <f t="shared" si="0"/>
        <v>241329.44999999987</v>
      </c>
      <c r="I14" s="37"/>
    </row>
    <row r="15" spans="1:9" ht="15" customHeight="1">
      <c r="A15" s="48" t="s">
        <v>111</v>
      </c>
      <c r="B15" s="2" t="s">
        <v>116</v>
      </c>
      <c r="C15" s="1"/>
      <c r="D15" s="1" t="s">
        <v>44</v>
      </c>
      <c r="E15" s="1" t="s">
        <v>45</v>
      </c>
      <c r="F15" s="42"/>
      <c r="G15" s="43">
        <v>7490.71</v>
      </c>
      <c r="H15" s="44">
        <f t="shared" si="0"/>
        <v>233838.73999999987</v>
      </c>
      <c r="I15" s="37" t="s">
        <v>115</v>
      </c>
    </row>
    <row r="16" spans="1:9" ht="15" customHeight="1">
      <c r="A16" s="48" t="s">
        <v>111</v>
      </c>
      <c r="B16" s="2" t="s">
        <v>47</v>
      </c>
      <c r="C16" s="1"/>
      <c r="D16" s="1" t="s">
        <v>44</v>
      </c>
      <c r="E16" s="1" t="s">
        <v>45</v>
      </c>
      <c r="F16" s="42"/>
      <c r="G16" s="43">
        <v>2070.12</v>
      </c>
      <c r="H16" s="44">
        <f t="shared" si="0"/>
        <v>231768.61999999988</v>
      </c>
      <c r="I16" s="37"/>
    </row>
    <row r="17" spans="1:9" ht="14.25" customHeight="1">
      <c r="A17" s="48" t="s">
        <v>111</v>
      </c>
      <c r="B17" s="2" t="s">
        <v>46</v>
      </c>
      <c r="C17" s="1"/>
      <c r="D17" s="1" t="s">
        <v>44</v>
      </c>
      <c r="E17" s="1" t="s">
        <v>45</v>
      </c>
      <c r="F17" s="42"/>
      <c r="G17" s="43">
        <v>2153.7</v>
      </c>
      <c r="H17" s="44">
        <f t="shared" si="0"/>
        <v>229614.91999999987</v>
      </c>
      <c r="I17" s="37" t="s">
        <v>115</v>
      </c>
    </row>
    <row r="18" spans="1:9" ht="15" customHeight="1">
      <c r="A18" s="48" t="s">
        <v>111</v>
      </c>
      <c r="B18" s="2" t="s">
        <v>112</v>
      </c>
      <c r="C18" s="1" t="s">
        <v>113</v>
      </c>
      <c r="D18" s="1" t="s">
        <v>43</v>
      </c>
      <c r="E18" s="1" t="s">
        <v>117</v>
      </c>
      <c r="F18" s="42"/>
      <c r="G18" s="43">
        <v>1025.19</v>
      </c>
      <c r="H18" s="44">
        <f t="shared" si="0"/>
        <v>228589.72999999986</v>
      </c>
      <c r="I18" s="37"/>
    </row>
    <row r="19" spans="1:9" ht="15" customHeight="1">
      <c r="A19" s="48" t="s">
        <v>118</v>
      </c>
      <c r="B19" s="2" t="s">
        <v>120</v>
      </c>
      <c r="C19" s="1" t="s">
        <v>121</v>
      </c>
      <c r="D19" s="1" t="s">
        <v>122</v>
      </c>
      <c r="E19" s="1" t="s">
        <v>123</v>
      </c>
      <c r="F19" s="42"/>
      <c r="G19" s="43">
        <v>5000</v>
      </c>
      <c r="H19" s="44">
        <f t="shared" si="0"/>
        <v>223589.72999999986</v>
      </c>
      <c r="I19" s="37"/>
    </row>
    <row r="20" spans="1:9" ht="15.75" customHeight="1">
      <c r="A20" s="48" t="s">
        <v>119</v>
      </c>
      <c r="B20" s="2" t="s">
        <v>124</v>
      </c>
      <c r="C20" s="1" t="s">
        <v>125</v>
      </c>
      <c r="D20" s="1" t="s">
        <v>126</v>
      </c>
      <c r="E20" s="1" t="s">
        <v>127</v>
      </c>
      <c r="F20" s="42"/>
      <c r="G20" s="43">
        <v>6460</v>
      </c>
      <c r="H20" s="44">
        <f t="shared" si="0"/>
        <v>217129.72999999986</v>
      </c>
      <c r="I20" s="37"/>
    </row>
    <row r="21" spans="1:9" ht="15.75" customHeight="1">
      <c r="A21" s="48" t="s">
        <v>119</v>
      </c>
      <c r="B21" s="2" t="s">
        <v>128</v>
      </c>
      <c r="C21" s="1" t="s">
        <v>129</v>
      </c>
      <c r="D21" s="1" t="s">
        <v>122</v>
      </c>
      <c r="E21" s="1" t="s">
        <v>130</v>
      </c>
      <c r="F21" s="42"/>
      <c r="G21" s="43">
        <v>3660.15</v>
      </c>
      <c r="H21" s="44">
        <f t="shared" si="0"/>
        <v>213469.57999999987</v>
      </c>
      <c r="I21" s="37"/>
    </row>
    <row r="22" spans="1:9" ht="15" customHeight="1">
      <c r="A22" s="48" t="s">
        <v>119</v>
      </c>
      <c r="B22" s="2" t="s">
        <v>131</v>
      </c>
      <c r="C22" s="1" t="s">
        <v>132</v>
      </c>
      <c r="D22" s="1" t="s">
        <v>61</v>
      </c>
      <c r="E22" s="1" t="s">
        <v>133</v>
      </c>
      <c r="F22" s="42"/>
      <c r="G22" s="43">
        <v>481</v>
      </c>
      <c r="H22" s="44">
        <f t="shared" si="0"/>
        <v>212988.57999999987</v>
      </c>
      <c r="I22" s="37"/>
    </row>
    <row r="23" spans="1:9" ht="14.25" customHeight="1">
      <c r="A23" s="48" t="s">
        <v>134</v>
      </c>
      <c r="B23" s="2" t="s">
        <v>105</v>
      </c>
      <c r="C23" s="1" t="s">
        <v>106</v>
      </c>
      <c r="D23" s="1" t="s">
        <v>135</v>
      </c>
      <c r="E23" s="1" t="s">
        <v>136</v>
      </c>
      <c r="F23" s="42"/>
      <c r="G23" s="43">
        <v>864</v>
      </c>
      <c r="H23" s="44">
        <f t="shared" si="0"/>
        <v>212124.57999999987</v>
      </c>
      <c r="I23" s="37"/>
    </row>
    <row r="24" spans="1:9" ht="15" customHeight="1">
      <c r="A24" s="48" t="s">
        <v>134</v>
      </c>
      <c r="B24" s="2" t="s">
        <v>137</v>
      </c>
      <c r="C24" s="1" t="s">
        <v>138</v>
      </c>
      <c r="D24" s="1" t="s">
        <v>122</v>
      </c>
      <c r="E24" s="1" t="s">
        <v>139</v>
      </c>
      <c r="F24" s="42"/>
      <c r="G24" s="43">
        <v>3500</v>
      </c>
      <c r="H24" s="44">
        <f t="shared" si="0"/>
        <v>208624.57999999987</v>
      </c>
      <c r="I24" s="37"/>
    </row>
    <row r="25" spans="1:9" ht="15.75" customHeight="1">
      <c r="A25" s="48" t="s">
        <v>134</v>
      </c>
      <c r="B25" s="2" t="s">
        <v>140</v>
      </c>
      <c r="C25" s="1" t="s">
        <v>141</v>
      </c>
      <c r="D25" s="1" t="s">
        <v>122</v>
      </c>
      <c r="E25" s="1" t="s">
        <v>142</v>
      </c>
      <c r="F25" s="42"/>
      <c r="G25" s="43">
        <v>645.83</v>
      </c>
      <c r="H25" s="44">
        <f t="shared" si="0"/>
        <v>207978.74999999988</v>
      </c>
      <c r="I25" s="37" t="s">
        <v>143</v>
      </c>
    </row>
    <row r="26" spans="1:9" ht="15.75" customHeight="1">
      <c r="A26" s="48" t="s">
        <v>134</v>
      </c>
      <c r="B26" s="2" t="s">
        <v>140</v>
      </c>
      <c r="C26" s="1" t="s">
        <v>141</v>
      </c>
      <c r="D26" s="1" t="s">
        <v>122</v>
      </c>
      <c r="E26" s="1" t="s">
        <v>142</v>
      </c>
      <c r="F26" s="42"/>
      <c r="G26" s="43">
        <v>645.83</v>
      </c>
      <c r="H26" s="44">
        <f t="shared" si="0"/>
        <v>207332.9199999999</v>
      </c>
      <c r="I26" s="37" t="s">
        <v>143</v>
      </c>
    </row>
    <row r="27" spans="1:9" ht="14.25" customHeight="1">
      <c r="A27" s="48" t="s">
        <v>134</v>
      </c>
      <c r="B27" s="2" t="s">
        <v>144</v>
      </c>
      <c r="C27" s="1" t="s">
        <v>145</v>
      </c>
      <c r="D27" s="1" t="s">
        <v>122</v>
      </c>
      <c r="E27" s="1" t="s">
        <v>146</v>
      </c>
      <c r="F27" s="42"/>
      <c r="G27" s="43">
        <v>4692.5</v>
      </c>
      <c r="H27" s="44">
        <f t="shared" si="0"/>
        <v>202640.4199999999</v>
      </c>
      <c r="I27" s="37">
        <v>502</v>
      </c>
    </row>
    <row r="28" spans="1:9" ht="15" customHeight="1">
      <c r="A28" s="48" t="s">
        <v>134</v>
      </c>
      <c r="B28" s="2" t="s">
        <v>147</v>
      </c>
      <c r="C28" s="1" t="s">
        <v>148</v>
      </c>
      <c r="D28" s="1" t="s">
        <v>135</v>
      </c>
      <c r="E28" s="1" t="s">
        <v>149</v>
      </c>
      <c r="F28" s="42"/>
      <c r="G28" s="43">
        <v>128.8</v>
      </c>
      <c r="H28" s="44">
        <f t="shared" si="0"/>
        <v>202511.6199999999</v>
      </c>
      <c r="I28" s="37"/>
    </row>
    <row r="29" spans="1:9" ht="15" customHeight="1">
      <c r="A29" s="48" t="s">
        <v>134</v>
      </c>
      <c r="B29" s="2" t="s">
        <v>147</v>
      </c>
      <c r="C29" s="1" t="s">
        <v>148</v>
      </c>
      <c r="D29" s="1" t="s">
        <v>135</v>
      </c>
      <c r="E29" s="1" t="s">
        <v>150</v>
      </c>
      <c r="F29" s="42"/>
      <c r="G29" s="43">
        <v>368</v>
      </c>
      <c r="H29" s="44">
        <f t="shared" si="0"/>
        <v>202143.6199999999</v>
      </c>
      <c r="I29" s="37"/>
    </row>
    <row r="30" spans="1:9" ht="15" customHeight="1">
      <c r="A30" s="48" t="s">
        <v>134</v>
      </c>
      <c r="B30" s="2" t="s">
        <v>151</v>
      </c>
      <c r="C30" s="1" t="s">
        <v>152</v>
      </c>
      <c r="D30" s="1" t="s">
        <v>153</v>
      </c>
      <c r="E30" s="1" t="s">
        <v>154</v>
      </c>
      <c r="F30" s="42"/>
      <c r="G30" s="43">
        <v>1712</v>
      </c>
      <c r="H30" s="44">
        <f t="shared" si="0"/>
        <v>200431.6199999999</v>
      </c>
      <c r="I30" s="37"/>
    </row>
    <row r="31" spans="1:9" ht="15" customHeight="1">
      <c r="A31" s="48" t="s">
        <v>155</v>
      </c>
      <c r="B31" s="2" t="s">
        <v>156</v>
      </c>
      <c r="C31" s="1" t="s">
        <v>157</v>
      </c>
      <c r="D31" s="1" t="s">
        <v>41</v>
      </c>
      <c r="E31" s="61">
        <v>11455</v>
      </c>
      <c r="F31" s="42"/>
      <c r="G31" s="43">
        <v>490</v>
      </c>
      <c r="H31" s="44">
        <f t="shared" si="0"/>
        <v>199941.6199999999</v>
      </c>
      <c r="I31" s="37"/>
    </row>
    <row r="32" spans="1:9" ht="15.75" customHeight="1">
      <c r="A32" s="48" t="s">
        <v>155</v>
      </c>
      <c r="B32" s="2" t="s">
        <v>156</v>
      </c>
      <c r="C32" s="1" t="s">
        <v>157</v>
      </c>
      <c r="D32" s="1" t="s">
        <v>41</v>
      </c>
      <c r="E32" s="61">
        <v>11441</v>
      </c>
      <c r="F32" s="42"/>
      <c r="G32" s="43">
        <v>387</v>
      </c>
      <c r="H32" s="44">
        <f t="shared" si="0"/>
        <v>199554.6199999999</v>
      </c>
      <c r="I32" s="37"/>
    </row>
    <row r="33" spans="1:9" ht="42.75" customHeight="1">
      <c r="A33" s="48" t="s">
        <v>155</v>
      </c>
      <c r="B33" s="2" t="s">
        <v>159</v>
      </c>
      <c r="C33" s="1" t="s">
        <v>160</v>
      </c>
      <c r="D33" s="1" t="s">
        <v>135</v>
      </c>
      <c r="E33" s="62">
        <v>440661</v>
      </c>
      <c r="F33" s="42"/>
      <c r="G33" s="43">
        <v>375</v>
      </c>
      <c r="H33" s="44">
        <f t="shared" si="0"/>
        <v>199179.6199999999</v>
      </c>
      <c r="I33" s="37"/>
    </row>
    <row r="34" spans="1:9" ht="12.75">
      <c r="A34" s="48" t="s">
        <v>155</v>
      </c>
      <c r="B34" s="2" t="s">
        <v>161</v>
      </c>
      <c r="C34" s="1" t="s">
        <v>162</v>
      </c>
      <c r="D34" s="1" t="s">
        <v>158</v>
      </c>
      <c r="E34" s="62">
        <v>124463</v>
      </c>
      <c r="F34" s="42"/>
      <c r="G34" s="43">
        <v>410</v>
      </c>
      <c r="H34" s="44">
        <f t="shared" si="0"/>
        <v>198769.6199999999</v>
      </c>
      <c r="I34" s="37"/>
    </row>
    <row r="35" spans="1:9" ht="12.75">
      <c r="A35" s="48" t="s">
        <v>163</v>
      </c>
      <c r="B35" s="2" t="s">
        <v>164</v>
      </c>
      <c r="C35" s="1" t="s">
        <v>165</v>
      </c>
      <c r="D35" s="1" t="s">
        <v>166</v>
      </c>
      <c r="E35" s="62">
        <v>3084</v>
      </c>
      <c r="F35" s="42"/>
      <c r="G35" s="43">
        <v>520</v>
      </c>
      <c r="H35" s="44">
        <f t="shared" si="0"/>
        <v>198249.6199999999</v>
      </c>
      <c r="I35" s="37"/>
    </row>
    <row r="36" spans="1:9" ht="12.75">
      <c r="A36" s="48" t="s">
        <v>163</v>
      </c>
      <c r="B36" s="2" t="s">
        <v>112</v>
      </c>
      <c r="C36" s="1" t="s">
        <v>113</v>
      </c>
      <c r="D36" s="1" t="s">
        <v>43</v>
      </c>
      <c r="E36" s="62">
        <v>10389</v>
      </c>
      <c r="F36" s="42"/>
      <c r="G36" s="43">
        <v>2050.37</v>
      </c>
      <c r="H36" s="44">
        <f t="shared" si="0"/>
        <v>196199.2499999999</v>
      </c>
      <c r="I36" s="37"/>
    </row>
    <row r="37" spans="1:9" ht="18" customHeight="1">
      <c r="A37" s="48" t="s">
        <v>163</v>
      </c>
      <c r="B37" s="2" t="s">
        <v>112</v>
      </c>
      <c r="C37" s="1" t="s">
        <v>113</v>
      </c>
      <c r="D37" s="1" t="s">
        <v>43</v>
      </c>
      <c r="E37" s="62">
        <v>135239</v>
      </c>
      <c r="F37" s="42"/>
      <c r="G37" s="43">
        <v>385.16</v>
      </c>
      <c r="H37" s="44">
        <f t="shared" si="0"/>
        <v>195814.0899999999</v>
      </c>
      <c r="I37" s="37"/>
    </row>
    <row r="38" spans="1:9" ht="15.75" customHeight="1">
      <c r="A38" s="48" t="s">
        <v>163</v>
      </c>
      <c r="B38" s="2" t="s">
        <v>108</v>
      </c>
      <c r="C38" s="1" t="s">
        <v>109</v>
      </c>
      <c r="D38" s="1" t="s">
        <v>135</v>
      </c>
      <c r="E38" s="62" t="s">
        <v>167</v>
      </c>
      <c r="F38" s="42"/>
      <c r="G38" s="43">
        <v>1039.71</v>
      </c>
      <c r="H38" s="44">
        <f t="shared" si="0"/>
        <v>194774.37999999992</v>
      </c>
      <c r="I38" s="37"/>
    </row>
    <row r="39" spans="1:9" ht="15.75" customHeight="1">
      <c r="A39" s="48" t="s">
        <v>168</v>
      </c>
      <c r="B39" s="2" t="s">
        <v>169</v>
      </c>
      <c r="C39" s="1" t="s">
        <v>170</v>
      </c>
      <c r="D39" s="1" t="s">
        <v>41</v>
      </c>
      <c r="E39" s="62" t="s">
        <v>171</v>
      </c>
      <c r="F39" s="42"/>
      <c r="G39" s="43">
        <v>294.5</v>
      </c>
      <c r="H39" s="44">
        <f t="shared" si="0"/>
        <v>194479.87999999992</v>
      </c>
      <c r="I39" s="37"/>
    </row>
    <row r="40" spans="1:9" ht="15.75" customHeight="1">
      <c r="A40" s="48" t="s">
        <v>172</v>
      </c>
      <c r="B40" s="2" t="s">
        <v>173</v>
      </c>
      <c r="C40" s="1" t="s">
        <v>174</v>
      </c>
      <c r="D40" s="1" t="s">
        <v>122</v>
      </c>
      <c r="E40" s="1" t="s">
        <v>175</v>
      </c>
      <c r="F40" s="42"/>
      <c r="G40" s="43">
        <v>390</v>
      </c>
      <c r="H40" s="44">
        <f t="shared" si="0"/>
        <v>194089.87999999992</v>
      </c>
      <c r="I40" s="37"/>
    </row>
    <row r="41" spans="1:9" ht="15" customHeight="1">
      <c r="A41" s="48" t="s">
        <v>176</v>
      </c>
      <c r="B41" s="2" t="s">
        <v>177</v>
      </c>
      <c r="C41" s="1" t="s">
        <v>178</v>
      </c>
      <c r="D41" s="1" t="s">
        <v>179</v>
      </c>
      <c r="E41" s="1" t="s">
        <v>180</v>
      </c>
      <c r="F41" s="42"/>
      <c r="G41" s="43">
        <v>207.19</v>
      </c>
      <c r="H41" s="44">
        <f t="shared" si="0"/>
        <v>193882.68999999992</v>
      </c>
      <c r="I41" s="37"/>
    </row>
    <row r="42" spans="1:9" ht="14.25" customHeight="1">
      <c r="A42" s="48" t="s">
        <v>176</v>
      </c>
      <c r="B42" s="2" t="s">
        <v>181</v>
      </c>
      <c r="C42" s="1" t="s">
        <v>182</v>
      </c>
      <c r="D42" s="1" t="s">
        <v>61</v>
      </c>
      <c r="E42" s="1" t="s">
        <v>183</v>
      </c>
      <c r="F42" s="42"/>
      <c r="G42" s="43">
        <v>480</v>
      </c>
      <c r="H42" s="44">
        <f t="shared" si="0"/>
        <v>193402.68999999992</v>
      </c>
      <c r="I42" s="37"/>
    </row>
    <row r="43" spans="1:9" ht="15" customHeight="1">
      <c r="A43" s="48" t="s">
        <v>176</v>
      </c>
      <c r="B43" s="2" t="s">
        <v>112</v>
      </c>
      <c r="C43" s="1" t="s">
        <v>113</v>
      </c>
      <c r="D43" s="1" t="s">
        <v>43</v>
      </c>
      <c r="E43" s="1" t="s">
        <v>184</v>
      </c>
      <c r="F43" s="42"/>
      <c r="G43" s="43">
        <v>1025.19</v>
      </c>
      <c r="H43" s="44">
        <f t="shared" si="0"/>
        <v>192377.4999999999</v>
      </c>
      <c r="I43" s="37"/>
    </row>
    <row r="44" spans="1:9" ht="15" customHeight="1">
      <c r="A44" s="48" t="s">
        <v>176</v>
      </c>
      <c r="B44" s="2" t="s">
        <v>112</v>
      </c>
      <c r="C44" s="1" t="s">
        <v>113</v>
      </c>
      <c r="D44" s="1" t="s">
        <v>43</v>
      </c>
      <c r="E44" s="1" t="s">
        <v>185</v>
      </c>
      <c r="F44" s="42"/>
      <c r="G44" s="43">
        <v>1025.19</v>
      </c>
      <c r="H44" s="44">
        <f t="shared" si="0"/>
        <v>191352.3099999999</v>
      </c>
      <c r="I44" s="37"/>
    </row>
    <row r="45" spans="1:9" ht="15" customHeight="1">
      <c r="A45" s="48" t="s">
        <v>186</v>
      </c>
      <c r="B45" s="2" t="s">
        <v>187</v>
      </c>
      <c r="C45" s="1" t="s">
        <v>188</v>
      </c>
      <c r="D45" s="1" t="s">
        <v>122</v>
      </c>
      <c r="E45" s="1" t="s">
        <v>189</v>
      </c>
      <c r="F45" s="42"/>
      <c r="G45" s="43">
        <v>1048.06</v>
      </c>
      <c r="H45" s="44">
        <f t="shared" si="0"/>
        <v>190304.2499999999</v>
      </c>
      <c r="I45" s="37"/>
    </row>
    <row r="46" spans="1:9" ht="15" customHeight="1">
      <c r="A46" s="48" t="s">
        <v>186</v>
      </c>
      <c r="B46" s="2" t="s">
        <v>187</v>
      </c>
      <c r="C46" s="1" t="s">
        <v>188</v>
      </c>
      <c r="D46" s="1" t="s">
        <v>122</v>
      </c>
      <c r="E46" s="1" t="s">
        <v>190</v>
      </c>
      <c r="F46" s="42"/>
      <c r="G46" s="43">
        <v>3284.75</v>
      </c>
      <c r="H46" s="44">
        <f t="shared" si="0"/>
        <v>187019.4999999999</v>
      </c>
      <c r="I46" s="37"/>
    </row>
    <row r="47" spans="1:9" ht="15.75" customHeight="1">
      <c r="A47" s="48" t="s">
        <v>186</v>
      </c>
      <c r="B47" s="2" t="s">
        <v>191</v>
      </c>
      <c r="C47" s="1" t="s">
        <v>192</v>
      </c>
      <c r="D47" s="1" t="s">
        <v>122</v>
      </c>
      <c r="E47" s="1" t="s">
        <v>193</v>
      </c>
      <c r="F47" s="42"/>
      <c r="G47" s="43">
        <v>20992.37</v>
      </c>
      <c r="H47" s="44">
        <f t="shared" si="0"/>
        <v>166027.12999999992</v>
      </c>
      <c r="I47" s="37"/>
    </row>
    <row r="48" spans="1:9" ht="15.75" customHeight="1">
      <c r="A48" s="48" t="s">
        <v>186</v>
      </c>
      <c r="B48" s="2" t="s">
        <v>191</v>
      </c>
      <c r="C48" s="1" t="s">
        <v>192</v>
      </c>
      <c r="D48" s="1" t="s">
        <v>122</v>
      </c>
      <c r="E48" s="1" t="s">
        <v>194</v>
      </c>
      <c r="F48" s="42"/>
      <c r="G48" s="43">
        <v>11750.02</v>
      </c>
      <c r="H48" s="44">
        <f t="shared" si="0"/>
        <v>154277.10999999993</v>
      </c>
      <c r="I48" s="37"/>
    </row>
    <row r="49" spans="1:9" ht="15.75" customHeight="1">
      <c r="A49" s="48" t="s">
        <v>186</v>
      </c>
      <c r="B49" s="2" t="s">
        <v>195</v>
      </c>
      <c r="C49" s="1" t="s">
        <v>196</v>
      </c>
      <c r="D49" s="1" t="s">
        <v>41</v>
      </c>
      <c r="E49" s="1" t="s">
        <v>197</v>
      </c>
      <c r="F49" s="42"/>
      <c r="G49" s="43">
        <v>167.76</v>
      </c>
      <c r="H49" s="44">
        <v>151617.28</v>
      </c>
      <c r="I49" s="37"/>
    </row>
    <row r="50" spans="1:9" ht="15.75" customHeight="1">
      <c r="A50" s="48" t="s">
        <v>97</v>
      </c>
      <c r="B50" s="2" t="s">
        <v>198</v>
      </c>
      <c r="C50" s="1" t="s">
        <v>199</v>
      </c>
      <c r="D50" s="1" t="s">
        <v>122</v>
      </c>
      <c r="E50" s="62">
        <v>398</v>
      </c>
      <c r="F50" s="42"/>
      <c r="G50" s="43">
        <v>2708</v>
      </c>
      <c r="H50" s="44">
        <v>148909.28</v>
      </c>
      <c r="I50" s="37"/>
    </row>
    <row r="51" spans="1:9" ht="16.5" customHeight="1">
      <c r="A51" s="48" t="s">
        <v>97</v>
      </c>
      <c r="B51" s="2" t="s">
        <v>198</v>
      </c>
      <c r="C51" s="1" t="s">
        <v>199</v>
      </c>
      <c r="D51" s="1" t="s">
        <v>122</v>
      </c>
      <c r="E51" s="62">
        <v>397</v>
      </c>
      <c r="F51" s="42"/>
      <c r="G51" s="43">
        <v>18008</v>
      </c>
      <c r="H51" s="44">
        <v>130901.28</v>
      </c>
      <c r="I51" s="37"/>
    </row>
    <row r="52" spans="1:9" ht="15.75" customHeight="1">
      <c r="A52" s="48" t="s">
        <v>97</v>
      </c>
      <c r="B52" s="2" t="s">
        <v>200</v>
      </c>
      <c r="C52" s="1" t="s">
        <v>201</v>
      </c>
      <c r="D52" s="1" t="s">
        <v>122</v>
      </c>
      <c r="E52" s="62">
        <v>161</v>
      </c>
      <c r="F52" s="42"/>
      <c r="G52" s="43">
        <v>23794.73</v>
      </c>
      <c r="H52" s="44">
        <v>107106.55</v>
      </c>
      <c r="I52" s="37"/>
    </row>
    <row r="53" spans="1:9" ht="15.75" customHeight="1">
      <c r="A53" s="48" t="s">
        <v>97</v>
      </c>
      <c r="B53" s="2" t="s">
        <v>202</v>
      </c>
      <c r="C53" s="1" t="s">
        <v>203</v>
      </c>
      <c r="D53" s="1" t="s">
        <v>122</v>
      </c>
      <c r="E53" s="62">
        <v>1793</v>
      </c>
      <c r="F53" s="42"/>
      <c r="G53" s="43">
        <v>2776</v>
      </c>
      <c r="H53" s="44">
        <v>104330.55</v>
      </c>
      <c r="I53" s="37"/>
    </row>
    <row r="54" spans="1:9" ht="15.75" customHeight="1">
      <c r="A54" s="48" t="s">
        <v>204</v>
      </c>
      <c r="B54" s="2" t="s">
        <v>195</v>
      </c>
      <c r="C54" s="1" t="s">
        <v>196</v>
      </c>
      <c r="D54" s="1" t="s">
        <v>41</v>
      </c>
      <c r="E54" s="62">
        <v>287</v>
      </c>
      <c r="F54" s="42"/>
      <c r="G54" s="43">
        <v>246</v>
      </c>
      <c r="H54" s="44">
        <v>104084.55</v>
      </c>
      <c r="I54" s="37"/>
    </row>
    <row r="55" spans="1:9" ht="15.75" customHeight="1">
      <c r="A55" s="48" t="s">
        <v>205</v>
      </c>
      <c r="B55" s="2" t="s">
        <v>206</v>
      </c>
      <c r="C55" s="1" t="s">
        <v>207</v>
      </c>
      <c r="D55" s="1" t="s">
        <v>122</v>
      </c>
      <c r="E55" s="62">
        <v>970</v>
      </c>
      <c r="F55" s="42"/>
      <c r="G55" s="43">
        <v>1100</v>
      </c>
      <c r="H55" s="44">
        <v>102984.55</v>
      </c>
      <c r="I55" s="37"/>
    </row>
    <row r="56" spans="1:9" ht="16.5" customHeight="1">
      <c r="A56" s="48" t="s">
        <v>205</v>
      </c>
      <c r="B56" s="2" t="s">
        <v>208</v>
      </c>
      <c r="C56" s="1" t="s">
        <v>209</v>
      </c>
      <c r="D56" s="1" t="s">
        <v>122</v>
      </c>
      <c r="E56" s="62">
        <v>363</v>
      </c>
      <c r="F56" s="42"/>
      <c r="G56" s="43">
        <v>19126.63</v>
      </c>
      <c r="H56" s="44">
        <v>83857.92</v>
      </c>
      <c r="I56" s="37"/>
    </row>
    <row r="57" spans="1:9" ht="15.75" customHeight="1">
      <c r="A57" s="48" t="s">
        <v>205</v>
      </c>
      <c r="B57" s="2" t="s">
        <v>210</v>
      </c>
      <c r="C57" s="1" t="s">
        <v>211</v>
      </c>
      <c r="D57" s="1" t="s">
        <v>122</v>
      </c>
      <c r="E57" s="62">
        <v>411</v>
      </c>
      <c r="F57" s="42"/>
      <c r="G57" s="43">
        <v>9385</v>
      </c>
      <c r="H57" s="44">
        <v>74472.92</v>
      </c>
      <c r="I57" s="37"/>
    </row>
    <row r="58" spans="1:9" ht="16.5" customHeight="1">
      <c r="A58" s="48" t="s">
        <v>205</v>
      </c>
      <c r="B58" s="2" t="s">
        <v>208</v>
      </c>
      <c r="C58" s="1" t="s">
        <v>209</v>
      </c>
      <c r="D58" s="1" t="s">
        <v>122</v>
      </c>
      <c r="E58" s="62">
        <v>362</v>
      </c>
      <c r="F58" s="42"/>
      <c r="G58" s="43">
        <v>10323.5</v>
      </c>
      <c r="H58" s="44">
        <v>64149.42</v>
      </c>
      <c r="I58" s="37"/>
    </row>
    <row r="59" spans="1:9" ht="15.75" customHeight="1">
      <c r="A59" s="48" t="s">
        <v>205</v>
      </c>
      <c r="B59" s="2" t="s">
        <v>210</v>
      </c>
      <c r="C59" s="1" t="s">
        <v>211</v>
      </c>
      <c r="D59" s="1" t="s">
        <v>122</v>
      </c>
      <c r="E59" s="62">
        <v>412</v>
      </c>
      <c r="F59" s="42"/>
      <c r="G59" s="43">
        <v>1422.66</v>
      </c>
      <c r="H59" s="44">
        <f>H58+F59-G59</f>
        <v>62726.759999999995</v>
      </c>
      <c r="I59" s="37" t="s">
        <v>143</v>
      </c>
    </row>
    <row r="60" spans="1:9" ht="15.75" customHeight="1">
      <c r="A60" s="48" t="s">
        <v>212</v>
      </c>
      <c r="B60" s="2" t="s">
        <v>213</v>
      </c>
      <c r="C60" s="1" t="s">
        <v>214</v>
      </c>
      <c r="D60" s="1" t="s">
        <v>122</v>
      </c>
      <c r="E60" s="62">
        <v>26</v>
      </c>
      <c r="F60" s="42"/>
      <c r="G60" s="43">
        <v>6000</v>
      </c>
      <c r="H60" s="44">
        <f>H59+F60-G60</f>
        <v>56726.759999999995</v>
      </c>
      <c r="I60" s="37"/>
    </row>
    <row r="61" spans="1:9" ht="15.75" customHeight="1">
      <c r="A61" s="48" t="s">
        <v>212</v>
      </c>
      <c r="B61" s="2" t="s">
        <v>215</v>
      </c>
      <c r="C61" s="1" t="s">
        <v>216</v>
      </c>
      <c r="D61" s="1" t="s">
        <v>122</v>
      </c>
      <c r="E61" s="62">
        <v>60</v>
      </c>
      <c r="F61" s="42"/>
      <c r="G61" s="43">
        <v>1994.31</v>
      </c>
      <c r="H61" s="44">
        <v>54732.45</v>
      </c>
      <c r="I61" s="37">
        <v>510</v>
      </c>
    </row>
    <row r="62" spans="1:9" ht="16.5" customHeight="1" hidden="1">
      <c r="A62" s="48"/>
      <c r="B62" s="2"/>
      <c r="C62" s="1"/>
      <c r="D62" s="1"/>
      <c r="E62" s="62"/>
      <c r="F62" s="42"/>
      <c r="G62" s="43"/>
      <c r="H62" s="44"/>
      <c r="I62" s="37"/>
    </row>
    <row r="63" spans="1:9" ht="52.5" customHeight="1">
      <c r="A63" s="48" t="s">
        <v>212</v>
      </c>
      <c r="B63" s="2" t="s">
        <v>217</v>
      </c>
      <c r="C63" s="1" t="s">
        <v>218</v>
      </c>
      <c r="D63" s="1" t="s">
        <v>122</v>
      </c>
      <c r="E63" s="62">
        <v>48</v>
      </c>
      <c r="F63" s="42"/>
      <c r="G63" s="43">
        <v>348.19</v>
      </c>
      <c r="H63" s="44">
        <v>53145.44</v>
      </c>
      <c r="I63" s="37">
        <v>505</v>
      </c>
    </row>
    <row r="64" spans="1:9" ht="15.75" customHeight="1">
      <c r="A64" s="48" t="s">
        <v>219</v>
      </c>
      <c r="B64" s="2" t="s">
        <v>220</v>
      </c>
      <c r="C64" s="1" t="s">
        <v>221</v>
      </c>
      <c r="D64" s="1" t="s">
        <v>122</v>
      </c>
      <c r="E64" s="62">
        <v>249</v>
      </c>
      <c r="F64" s="42"/>
      <c r="G64" s="43">
        <v>2935.63</v>
      </c>
      <c r="H64" s="44">
        <v>50209.81</v>
      </c>
      <c r="I64" s="37">
        <v>509</v>
      </c>
    </row>
    <row r="65" spans="1:9" ht="15" customHeight="1">
      <c r="A65" s="48" t="s">
        <v>222</v>
      </c>
      <c r="B65" s="2" t="s">
        <v>223</v>
      </c>
      <c r="C65" s="1"/>
      <c r="D65" s="1" t="s">
        <v>44</v>
      </c>
      <c r="E65" s="62" t="s">
        <v>45</v>
      </c>
      <c r="F65" s="42"/>
      <c r="G65" s="43">
        <v>364.62</v>
      </c>
      <c r="H65" s="44">
        <v>49845.19</v>
      </c>
      <c r="I65" s="37"/>
    </row>
    <row r="66" spans="1:9" ht="15.75" customHeight="1">
      <c r="A66" s="48" t="s">
        <v>222</v>
      </c>
      <c r="B66" s="2" t="s">
        <v>223</v>
      </c>
      <c r="C66" s="1"/>
      <c r="D66" s="1" t="s">
        <v>44</v>
      </c>
      <c r="E66" s="62" t="s">
        <v>45</v>
      </c>
      <c r="F66" s="42"/>
      <c r="G66" s="43">
        <v>1305.15</v>
      </c>
      <c r="H66" s="44">
        <v>48540.04</v>
      </c>
      <c r="I66" s="37"/>
    </row>
    <row r="67" spans="1:9" ht="15.75" customHeight="1">
      <c r="A67" s="48" t="s">
        <v>222</v>
      </c>
      <c r="B67" s="2" t="s">
        <v>224</v>
      </c>
      <c r="C67" s="1" t="s">
        <v>225</v>
      </c>
      <c r="D67" s="1" t="s">
        <v>122</v>
      </c>
      <c r="E67" s="62">
        <v>17</v>
      </c>
      <c r="F67" s="42"/>
      <c r="G67" s="43">
        <v>3700</v>
      </c>
      <c r="H67" s="44">
        <v>44840.04</v>
      </c>
      <c r="I67" s="37"/>
    </row>
    <row r="68" spans="1:9" ht="12.75">
      <c r="A68" s="48" t="s">
        <v>226</v>
      </c>
      <c r="B68" s="2" t="s">
        <v>215</v>
      </c>
      <c r="C68" s="1" t="s">
        <v>216</v>
      </c>
      <c r="D68" s="1" t="s">
        <v>122</v>
      </c>
      <c r="E68" s="62">
        <v>61</v>
      </c>
      <c r="F68" s="42"/>
      <c r="G68" s="43">
        <v>703.88</v>
      </c>
      <c r="H68" s="44">
        <v>44136.16</v>
      </c>
      <c r="I68" s="37">
        <v>511</v>
      </c>
    </row>
    <row r="69" spans="1:9" ht="12.75">
      <c r="A69" s="48" t="s">
        <v>226</v>
      </c>
      <c r="B69" s="2" t="s">
        <v>53</v>
      </c>
      <c r="C69" s="1"/>
      <c r="D69" s="1" t="s">
        <v>227</v>
      </c>
      <c r="E69" s="62" t="s">
        <v>45</v>
      </c>
      <c r="F69" s="42"/>
      <c r="G69" s="43">
        <v>14468.3</v>
      </c>
      <c r="H69" s="44">
        <v>29667.86</v>
      </c>
      <c r="I69" s="37"/>
    </row>
    <row r="70" spans="1:9" ht="15" customHeight="1">
      <c r="A70" s="48" t="s">
        <v>226</v>
      </c>
      <c r="B70" s="2" t="s">
        <v>228</v>
      </c>
      <c r="C70" s="1"/>
      <c r="D70" s="1" t="s">
        <v>229</v>
      </c>
      <c r="E70" s="62" t="s">
        <v>45</v>
      </c>
      <c r="F70" s="42"/>
      <c r="G70" s="63">
        <v>26.98</v>
      </c>
      <c r="H70" s="44">
        <v>29667.86</v>
      </c>
      <c r="I70" s="37">
        <v>507</v>
      </c>
    </row>
    <row r="71" spans="1:9" ht="16.5" customHeight="1">
      <c r="A71" s="48" t="s">
        <v>226</v>
      </c>
      <c r="B71" s="2" t="s">
        <v>228</v>
      </c>
      <c r="C71" s="1"/>
      <c r="D71" s="1" t="s">
        <v>229</v>
      </c>
      <c r="E71" s="62" t="s">
        <v>45</v>
      </c>
      <c r="F71" s="42"/>
      <c r="G71" s="63">
        <v>34.21</v>
      </c>
      <c r="H71" s="44">
        <v>29633.65</v>
      </c>
      <c r="I71" s="37">
        <v>507</v>
      </c>
    </row>
    <row r="72" spans="1:9" ht="12.75">
      <c r="A72" s="48" t="s">
        <v>226</v>
      </c>
      <c r="B72" s="2" t="s">
        <v>228</v>
      </c>
      <c r="C72" s="1"/>
      <c r="D72" s="1" t="s">
        <v>229</v>
      </c>
      <c r="E72" s="62" t="s">
        <v>45</v>
      </c>
      <c r="F72" s="42"/>
      <c r="G72" s="63">
        <v>43.07</v>
      </c>
      <c r="H72" s="44">
        <v>29590.58</v>
      </c>
      <c r="I72" s="37">
        <v>507</v>
      </c>
    </row>
    <row r="73" spans="1:9" ht="12.75">
      <c r="A73" s="48" t="s">
        <v>226</v>
      </c>
      <c r="B73" s="2" t="s">
        <v>228</v>
      </c>
      <c r="C73" s="1"/>
      <c r="D73" s="1" t="s">
        <v>229</v>
      </c>
      <c r="E73" s="62" t="s">
        <v>45</v>
      </c>
      <c r="F73" s="42"/>
      <c r="G73" s="63">
        <v>19.08</v>
      </c>
      <c r="H73" s="44">
        <v>29571.5</v>
      </c>
      <c r="I73" s="37">
        <v>507</v>
      </c>
    </row>
    <row r="74" spans="1:9" ht="14.25" customHeight="1">
      <c r="A74" s="48" t="s">
        <v>226</v>
      </c>
      <c r="B74" s="2" t="s">
        <v>228</v>
      </c>
      <c r="C74" s="1"/>
      <c r="D74" s="1" t="s">
        <v>229</v>
      </c>
      <c r="E74" s="62" t="s">
        <v>45</v>
      </c>
      <c r="F74" s="42"/>
      <c r="G74" s="63">
        <v>73.81</v>
      </c>
      <c r="H74" s="44">
        <v>29497.69</v>
      </c>
      <c r="I74" s="37">
        <v>507</v>
      </c>
    </row>
    <row r="75" spans="1:9" ht="16.5" customHeight="1">
      <c r="A75" s="48" t="s">
        <v>226</v>
      </c>
      <c r="B75" s="2" t="s">
        <v>228</v>
      </c>
      <c r="C75" s="1"/>
      <c r="D75" s="1" t="s">
        <v>229</v>
      </c>
      <c r="E75" s="62" t="s">
        <v>45</v>
      </c>
      <c r="F75" s="42"/>
      <c r="G75" s="63">
        <v>1412.84</v>
      </c>
      <c r="H75" s="44">
        <v>28084.85</v>
      </c>
      <c r="I75" s="37">
        <v>507</v>
      </c>
    </row>
    <row r="76" spans="1:9" ht="15.75" customHeight="1">
      <c r="A76" s="48" t="s">
        <v>226</v>
      </c>
      <c r="B76" s="2" t="s">
        <v>228</v>
      </c>
      <c r="C76" s="1"/>
      <c r="D76" s="1" t="s">
        <v>229</v>
      </c>
      <c r="E76" s="62" t="s">
        <v>45</v>
      </c>
      <c r="F76" s="42"/>
      <c r="G76" s="63">
        <v>33.31</v>
      </c>
      <c r="H76" s="44">
        <v>28051.54</v>
      </c>
      <c r="I76" s="37">
        <v>507</v>
      </c>
    </row>
    <row r="77" spans="1:9" ht="15.75" customHeight="1">
      <c r="A77" s="48" t="s">
        <v>226</v>
      </c>
      <c r="B77" s="2" t="s">
        <v>228</v>
      </c>
      <c r="C77" s="1"/>
      <c r="D77" s="1" t="s">
        <v>229</v>
      </c>
      <c r="E77" s="62" t="s">
        <v>45</v>
      </c>
      <c r="F77" s="42"/>
      <c r="G77" s="63">
        <v>15.28</v>
      </c>
      <c r="H77" s="44">
        <v>28036.26</v>
      </c>
      <c r="I77" s="37">
        <v>507</v>
      </c>
    </row>
    <row r="78" spans="1:9" ht="15" customHeight="1">
      <c r="A78" s="48" t="s">
        <v>226</v>
      </c>
      <c r="B78" s="2" t="s">
        <v>228</v>
      </c>
      <c r="C78" s="1"/>
      <c r="D78" s="1" t="s">
        <v>229</v>
      </c>
      <c r="E78" s="62" t="s">
        <v>45</v>
      </c>
      <c r="F78" s="42"/>
      <c r="G78" s="63">
        <v>15.75</v>
      </c>
      <c r="H78" s="44">
        <v>28020.51</v>
      </c>
      <c r="I78" s="37">
        <v>507</v>
      </c>
    </row>
    <row r="79" spans="1:9" ht="18.75" customHeight="1">
      <c r="A79" s="48" t="s">
        <v>226</v>
      </c>
      <c r="B79" s="2" t="s">
        <v>228</v>
      </c>
      <c r="C79" s="1"/>
      <c r="D79" s="1" t="s">
        <v>229</v>
      </c>
      <c r="E79" s="62" t="s">
        <v>45</v>
      </c>
      <c r="F79" s="42"/>
      <c r="G79" s="63">
        <v>13.96</v>
      </c>
      <c r="H79" s="44">
        <v>28008.95</v>
      </c>
      <c r="I79" s="37">
        <v>507</v>
      </c>
    </row>
    <row r="80" spans="1:9" ht="15" customHeight="1">
      <c r="A80" s="48" t="s">
        <v>226</v>
      </c>
      <c r="B80" s="2" t="s">
        <v>228</v>
      </c>
      <c r="C80" s="1"/>
      <c r="D80" s="1" t="s">
        <v>229</v>
      </c>
      <c r="E80" s="62" t="s">
        <v>45</v>
      </c>
      <c r="F80" s="42"/>
      <c r="G80" s="63">
        <v>28.05</v>
      </c>
      <c r="H80" s="44">
        <v>27980.9</v>
      </c>
      <c r="I80" s="37">
        <v>507</v>
      </c>
    </row>
    <row r="81" spans="1:9" ht="15.75" customHeight="1">
      <c r="A81" s="48" t="s">
        <v>226</v>
      </c>
      <c r="B81" s="2" t="s">
        <v>228</v>
      </c>
      <c r="C81" s="1"/>
      <c r="D81" s="1" t="s">
        <v>229</v>
      </c>
      <c r="E81" s="62" t="s">
        <v>45</v>
      </c>
      <c r="F81" s="42"/>
      <c r="G81" s="63">
        <v>66.14</v>
      </c>
      <c r="H81" s="44">
        <v>27914.76</v>
      </c>
      <c r="I81" s="37">
        <v>507</v>
      </c>
    </row>
    <row r="82" spans="1:9" ht="16.5" customHeight="1">
      <c r="A82" s="48" t="s">
        <v>226</v>
      </c>
      <c r="B82" s="2" t="s">
        <v>228</v>
      </c>
      <c r="C82" s="1"/>
      <c r="D82" s="1" t="s">
        <v>229</v>
      </c>
      <c r="E82" s="62" t="s">
        <v>45</v>
      </c>
      <c r="F82" s="42"/>
      <c r="G82" s="63">
        <v>15.28</v>
      </c>
      <c r="H82" s="44">
        <v>27899.48</v>
      </c>
      <c r="I82" s="37">
        <v>507</v>
      </c>
    </row>
    <row r="83" spans="1:9" ht="15.75" customHeight="1">
      <c r="A83" s="48" t="s">
        <v>226</v>
      </c>
      <c r="B83" s="2" t="s">
        <v>228</v>
      </c>
      <c r="C83" s="1"/>
      <c r="D83" s="1" t="s">
        <v>229</v>
      </c>
      <c r="E83" s="62" t="s">
        <v>45</v>
      </c>
      <c r="F83" s="42"/>
      <c r="G83" s="63">
        <v>11.56</v>
      </c>
      <c r="H83" s="44">
        <v>27887.52</v>
      </c>
      <c r="I83" s="37">
        <v>507</v>
      </c>
    </row>
    <row r="84" spans="1:9" ht="15" customHeight="1">
      <c r="A84" s="48" t="s">
        <v>226</v>
      </c>
      <c r="B84" s="2" t="s">
        <v>228</v>
      </c>
      <c r="C84" s="1"/>
      <c r="D84" s="1" t="s">
        <v>229</v>
      </c>
      <c r="E84" s="62" t="s">
        <v>45</v>
      </c>
      <c r="F84" s="42"/>
      <c r="G84" s="63">
        <v>15.28</v>
      </c>
      <c r="H84" s="44">
        <v>27872.24</v>
      </c>
      <c r="I84" s="37">
        <v>507</v>
      </c>
    </row>
    <row r="85" spans="1:9" ht="15.75" customHeight="1">
      <c r="A85" s="48" t="s">
        <v>230</v>
      </c>
      <c r="B85" s="2" t="s">
        <v>228</v>
      </c>
      <c r="C85" s="1"/>
      <c r="D85" s="1" t="s">
        <v>229</v>
      </c>
      <c r="E85" s="62" t="s">
        <v>45</v>
      </c>
      <c r="F85" s="42"/>
      <c r="G85" s="63">
        <v>65.6</v>
      </c>
      <c r="H85" s="44">
        <v>27806.64</v>
      </c>
      <c r="I85" s="37">
        <v>507</v>
      </c>
    </row>
    <row r="86" spans="1:9" ht="15.75" customHeight="1">
      <c r="A86" s="48" t="s">
        <v>226</v>
      </c>
      <c r="B86" s="2" t="s">
        <v>228</v>
      </c>
      <c r="C86" s="1"/>
      <c r="D86" s="1" t="s">
        <v>229</v>
      </c>
      <c r="E86" s="62" t="s">
        <v>45</v>
      </c>
      <c r="F86" s="42"/>
      <c r="G86" s="63">
        <v>13.47</v>
      </c>
      <c r="H86" s="44">
        <v>27793.17</v>
      </c>
      <c r="I86" s="37">
        <v>507</v>
      </c>
    </row>
    <row r="87" spans="1:9" ht="16.5" customHeight="1">
      <c r="A87" s="48" t="s">
        <v>226</v>
      </c>
      <c r="B87" s="2" t="s">
        <v>228</v>
      </c>
      <c r="C87" s="1"/>
      <c r="D87" s="1" t="s">
        <v>52</v>
      </c>
      <c r="E87" s="62" t="s">
        <v>45</v>
      </c>
      <c r="F87" s="42"/>
      <c r="G87" s="63">
        <v>2343.85</v>
      </c>
      <c r="H87" s="44">
        <v>25449.32</v>
      </c>
      <c r="I87" s="37">
        <v>507</v>
      </c>
    </row>
    <row r="88" spans="1:9" ht="15.75" customHeight="1">
      <c r="A88" s="48" t="s">
        <v>226</v>
      </c>
      <c r="B88" s="2" t="s">
        <v>228</v>
      </c>
      <c r="C88" s="1"/>
      <c r="D88" s="1" t="s">
        <v>51</v>
      </c>
      <c r="E88" s="62" t="s">
        <v>45</v>
      </c>
      <c r="F88" s="42"/>
      <c r="G88" s="63">
        <v>2378.09</v>
      </c>
      <c r="H88" s="44">
        <v>23071.23</v>
      </c>
      <c r="I88" s="37"/>
    </row>
    <row r="89" spans="1:9" ht="15.75" customHeight="1">
      <c r="A89" s="48" t="s">
        <v>226</v>
      </c>
      <c r="B89" s="2" t="s">
        <v>228</v>
      </c>
      <c r="C89" s="1"/>
      <c r="D89" s="1" t="s">
        <v>51</v>
      </c>
      <c r="E89" s="62" t="s">
        <v>45</v>
      </c>
      <c r="F89" s="42"/>
      <c r="G89" s="63">
        <v>5318.83</v>
      </c>
      <c r="H89" s="44">
        <v>17752.4</v>
      </c>
      <c r="I89" s="37"/>
    </row>
    <row r="90" spans="1:9" ht="15.75" customHeight="1">
      <c r="A90" s="48" t="s">
        <v>226</v>
      </c>
      <c r="B90" s="2" t="s">
        <v>228</v>
      </c>
      <c r="C90" s="1"/>
      <c r="D90" s="1" t="s">
        <v>51</v>
      </c>
      <c r="E90" s="62" t="s">
        <v>45</v>
      </c>
      <c r="F90" s="42"/>
      <c r="G90" s="63">
        <v>1810.18</v>
      </c>
      <c r="H90" s="44">
        <v>15942.22</v>
      </c>
      <c r="I90" s="37"/>
    </row>
    <row r="91" spans="1:9" ht="16.5" customHeight="1">
      <c r="A91" s="48" t="s">
        <v>226</v>
      </c>
      <c r="B91" s="2" t="s">
        <v>228</v>
      </c>
      <c r="C91" s="1"/>
      <c r="D91" s="1" t="s">
        <v>51</v>
      </c>
      <c r="E91" s="62" t="s">
        <v>45</v>
      </c>
      <c r="F91" s="42"/>
      <c r="G91" s="63">
        <v>767.12</v>
      </c>
      <c r="H91" s="44">
        <v>15175.1</v>
      </c>
      <c r="I91" s="37"/>
    </row>
    <row r="92" spans="1:9" ht="45.75" customHeight="1">
      <c r="A92" s="48" t="s">
        <v>231</v>
      </c>
      <c r="B92" s="2" t="s">
        <v>232</v>
      </c>
      <c r="C92" s="1"/>
      <c r="D92" s="1" t="s">
        <v>122</v>
      </c>
      <c r="E92" s="62" t="s">
        <v>45</v>
      </c>
      <c r="F92" s="42"/>
      <c r="G92" s="63">
        <v>488</v>
      </c>
      <c r="H92" s="44">
        <v>14687.1</v>
      </c>
      <c r="I92" s="37"/>
    </row>
    <row r="93" spans="1:9" ht="15.75" customHeight="1">
      <c r="A93" s="48" t="s">
        <v>233</v>
      </c>
      <c r="B93" s="2" t="s">
        <v>234</v>
      </c>
      <c r="C93" s="1" t="s">
        <v>235</v>
      </c>
      <c r="D93" s="1" t="s">
        <v>122</v>
      </c>
      <c r="E93" s="62" t="s">
        <v>236</v>
      </c>
      <c r="F93" s="42"/>
      <c r="G93" s="63">
        <v>280</v>
      </c>
      <c r="H93" s="44">
        <v>14407.1</v>
      </c>
      <c r="I93" s="37"/>
    </row>
    <row r="94" spans="1:9" ht="15.75" customHeight="1">
      <c r="A94" s="48" t="s">
        <v>233</v>
      </c>
      <c r="B94" s="2" t="s">
        <v>237</v>
      </c>
      <c r="C94" s="1" t="s">
        <v>238</v>
      </c>
      <c r="D94" s="1" t="s">
        <v>239</v>
      </c>
      <c r="E94" s="62">
        <v>20</v>
      </c>
      <c r="F94" s="42"/>
      <c r="G94" s="63">
        <v>777</v>
      </c>
      <c r="H94" s="44">
        <v>13630.1</v>
      </c>
      <c r="I94" s="37"/>
    </row>
    <row r="95" spans="1:9" ht="16.5" customHeight="1">
      <c r="A95" s="48" t="s">
        <v>240</v>
      </c>
      <c r="B95" s="2" t="s">
        <v>241</v>
      </c>
      <c r="C95" s="1"/>
      <c r="D95" s="1" t="s">
        <v>122</v>
      </c>
      <c r="E95" s="62" t="s">
        <v>45</v>
      </c>
      <c r="F95" s="42"/>
      <c r="G95" s="63">
        <v>4962.46</v>
      </c>
      <c r="H95" s="44">
        <v>8667.64</v>
      </c>
      <c r="I95" s="37"/>
    </row>
    <row r="96" spans="1:9" ht="17.25" customHeight="1">
      <c r="A96" s="48" t="s">
        <v>242</v>
      </c>
      <c r="B96" s="2" t="s">
        <v>243</v>
      </c>
      <c r="C96" s="1"/>
      <c r="D96" s="1" t="s">
        <v>122</v>
      </c>
      <c r="E96" s="62" t="s">
        <v>45</v>
      </c>
      <c r="F96" s="42"/>
      <c r="G96" s="63">
        <v>1139.2</v>
      </c>
      <c r="H96" s="44">
        <v>7528.44</v>
      </c>
      <c r="I96" s="37"/>
    </row>
    <row r="97" spans="1:9" ht="15" customHeight="1">
      <c r="A97" s="48" t="s">
        <v>242</v>
      </c>
      <c r="B97" s="2" t="s">
        <v>244</v>
      </c>
      <c r="C97" s="1" t="s">
        <v>201</v>
      </c>
      <c r="D97" s="1" t="s">
        <v>122</v>
      </c>
      <c r="E97" s="62" t="s">
        <v>245</v>
      </c>
      <c r="F97" s="42"/>
      <c r="G97" s="63">
        <v>2231.75</v>
      </c>
      <c r="H97" s="44">
        <v>9555.34</v>
      </c>
      <c r="I97" s="37" t="s">
        <v>246</v>
      </c>
    </row>
    <row r="98" spans="1:9" ht="13.5" thickBot="1">
      <c r="A98" s="48"/>
      <c r="B98" s="2"/>
      <c r="C98" s="1"/>
      <c r="D98" s="1"/>
      <c r="E98" s="1"/>
      <c r="F98" s="42"/>
      <c r="G98" s="63"/>
      <c r="H98" s="44">
        <f>H67+F98-G98</f>
        <v>44840.04</v>
      </c>
      <c r="I98" s="37"/>
    </row>
    <row r="99" spans="1:8" ht="12.75" customHeight="1">
      <c r="A99" s="124" t="s">
        <v>12</v>
      </c>
      <c r="B99" s="127" t="s">
        <v>10</v>
      </c>
      <c r="C99" s="127" t="s">
        <v>10</v>
      </c>
      <c r="D99" s="129" t="s">
        <v>31</v>
      </c>
      <c r="E99" s="130"/>
      <c r="F99" s="29">
        <f>SUM(F9:F98)</f>
        <v>242232.4</v>
      </c>
      <c r="G99" s="30">
        <v>235801.54</v>
      </c>
      <c r="H99" s="56">
        <f>F99-G99+H9</f>
        <v>8998.599999999857</v>
      </c>
    </row>
    <row r="100" spans="1:8" ht="26.25" thickBot="1">
      <c r="A100" s="125"/>
      <c r="B100" s="128"/>
      <c r="C100" s="128"/>
      <c r="D100" s="131"/>
      <c r="E100" s="132"/>
      <c r="F100" s="28" t="s">
        <v>27</v>
      </c>
      <c r="G100" s="31" t="s">
        <v>28</v>
      </c>
      <c r="H100" s="32" t="s">
        <v>11</v>
      </c>
    </row>
    <row r="101" spans="1:8" ht="13.5" thickBot="1">
      <c r="A101" s="12"/>
      <c r="B101" s="12"/>
      <c r="C101" s="12"/>
      <c r="D101" s="12"/>
      <c r="E101" s="12"/>
      <c r="F101" s="12"/>
      <c r="G101" s="12"/>
      <c r="H101" s="12"/>
    </row>
    <row r="102" spans="1:8" ht="13.5" thickBot="1">
      <c r="A102" s="151" t="s">
        <v>13</v>
      </c>
      <c r="B102" s="151"/>
      <c r="C102" s="12"/>
      <c r="F102" s="152" t="s">
        <v>23</v>
      </c>
      <c r="G102" s="153"/>
      <c r="H102" s="60">
        <f>H99+B114</f>
        <v>8998.599999999857</v>
      </c>
    </row>
    <row r="103" spans="1:8" ht="12.75">
      <c r="A103" s="23" t="s">
        <v>14</v>
      </c>
      <c r="B103" s="51" t="str">
        <f>Fevereiro!K96</f>
        <v>42.007-7= BB</v>
      </c>
      <c r="C103" s="12"/>
      <c r="D103" s="12"/>
      <c r="E103" s="12"/>
      <c r="F103" s="12"/>
      <c r="G103" s="12"/>
      <c r="H103" s="12"/>
    </row>
    <row r="104" spans="1:8" ht="12.75">
      <c r="A104" s="143" t="s">
        <v>30</v>
      </c>
      <c r="B104" s="144"/>
      <c r="H104" s="12"/>
    </row>
    <row r="105" spans="1:8" ht="12.75">
      <c r="A105" s="24" t="s">
        <v>15</v>
      </c>
      <c r="B105" s="24" t="s">
        <v>5</v>
      </c>
      <c r="H105" s="12"/>
    </row>
    <row r="106" spans="1:8" ht="12.75">
      <c r="A106" s="1"/>
      <c r="B106" s="57"/>
      <c r="E106" s="126" t="s">
        <v>247</v>
      </c>
      <c r="F106" s="126"/>
      <c r="G106" s="126"/>
      <c r="H106" s="126"/>
    </row>
    <row r="107" spans="1:8" ht="12.75">
      <c r="A107" s="1"/>
      <c r="B107" s="58"/>
      <c r="H107" s="12"/>
    </row>
    <row r="108" spans="1:8" ht="13.5" thickBot="1">
      <c r="A108" s="1"/>
      <c r="B108" s="58"/>
      <c r="H108" s="12"/>
    </row>
    <row r="109" spans="1:8" ht="13.5" thickBot="1">
      <c r="A109" s="1"/>
      <c r="B109" s="58"/>
      <c r="D109" s="7" t="s">
        <v>0</v>
      </c>
      <c r="E109" s="146" t="str">
        <f>B5</f>
        <v>Santa Casa de Misericórdia de Taquarituba</v>
      </c>
      <c r="F109" s="147"/>
      <c r="G109" s="147"/>
      <c r="H109" s="148"/>
    </row>
    <row r="110" spans="1:8" ht="12.75">
      <c r="A110" s="1"/>
      <c r="B110" s="58"/>
      <c r="D110" s="8"/>
      <c r="E110" s="9"/>
      <c r="F110" s="9"/>
      <c r="G110" s="9"/>
      <c r="H110" s="10"/>
    </row>
    <row r="111" spans="1:8" ht="12.75">
      <c r="A111" s="1"/>
      <c r="B111" s="57"/>
      <c r="D111" s="11"/>
      <c r="E111" s="12"/>
      <c r="F111" s="12"/>
      <c r="G111" s="12"/>
      <c r="H111" s="13"/>
    </row>
    <row r="112" spans="1:8" ht="12.75">
      <c r="A112" s="1"/>
      <c r="B112" s="57"/>
      <c r="D112" s="14" t="s">
        <v>17</v>
      </c>
      <c r="E112" s="12"/>
      <c r="F112" s="12"/>
      <c r="G112" s="12"/>
      <c r="H112" s="13"/>
    </row>
    <row r="113" spans="1:8" ht="12.75">
      <c r="A113" s="1"/>
      <c r="B113" s="57"/>
      <c r="D113" s="11"/>
      <c r="E113" s="160" t="s">
        <v>248</v>
      </c>
      <c r="F113" s="160"/>
      <c r="G113" s="160"/>
      <c r="H113" s="21"/>
    </row>
    <row r="114" spans="1:8" ht="13.5" thickBot="1">
      <c r="A114" s="25" t="s">
        <v>9</v>
      </c>
      <c r="B114" s="59">
        <f>SUM(B106:B113)</f>
        <v>0</v>
      </c>
      <c r="D114" s="15"/>
      <c r="E114" s="139" t="s">
        <v>16</v>
      </c>
      <c r="F114" s="139"/>
      <c r="G114" s="139"/>
      <c r="H114" s="26"/>
    </row>
    <row r="115" ht="12.75">
      <c r="H115" s="12"/>
    </row>
  </sheetData>
  <sheetProtection selectLockedCells="1"/>
  <mergeCells count="19">
    <mergeCell ref="E114:G114"/>
    <mergeCell ref="A102:B102"/>
    <mergeCell ref="F102:G102"/>
    <mergeCell ref="A104:B104"/>
    <mergeCell ref="E106:H106"/>
    <mergeCell ref="A99:A100"/>
    <mergeCell ref="B99:B100"/>
    <mergeCell ref="C99:C100"/>
    <mergeCell ref="D99:E100"/>
    <mergeCell ref="E109:H109"/>
    <mergeCell ref="B4:E4"/>
    <mergeCell ref="E113:G113"/>
    <mergeCell ref="B5:D5"/>
    <mergeCell ref="G5:H5"/>
    <mergeCell ref="A6:B6"/>
    <mergeCell ref="D6:E6"/>
    <mergeCell ref="G6:H6"/>
    <mergeCell ref="A7:E7"/>
    <mergeCell ref="G7:H7"/>
  </mergeCells>
  <conditionalFormatting sqref="H10:H49 H58:H61">
    <cfRule type="cellIs" priority="1" dxfId="0" operator="equal" stopIfTrue="1">
      <formula>H9</formula>
    </cfRule>
  </conditionalFormatting>
  <conditionalFormatting sqref="H57 H70">
    <cfRule type="cellIs" priority="5" dxfId="0" operator="equal" stopIfTrue="1">
      <formula>H48</formula>
    </cfRule>
  </conditionalFormatting>
  <conditionalFormatting sqref="H56 H69">
    <cfRule type="cellIs" priority="7" dxfId="0" operator="equal" stopIfTrue="1">
      <formula>H48</formula>
    </cfRule>
  </conditionalFormatting>
  <conditionalFormatting sqref="H55 H67:H68">
    <cfRule type="cellIs" priority="9" dxfId="0" operator="equal" stopIfTrue="1">
      <formula>H48</formula>
    </cfRule>
  </conditionalFormatting>
  <conditionalFormatting sqref="H54 H66">
    <cfRule type="cellIs" priority="11" dxfId="0" operator="equal" stopIfTrue="1">
      <formula>H48</formula>
    </cfRule>
  </conditionalFormatting>
  <conditionalFormatting sqref="H53 H65">
    <cfRule type="cellIs" priority="13" dxfId="0" operator="equal" stopIfTrue="1">
      <formula>H48</formula>
    </cfRule>
  </conditionalFormatting>
  <conditionalFormatting sqref="H52 H64">
    <cfRule type="cellIs" priority="15" dxfId="0" operator="equal" stopIfTrue="1">
      <formula>H48</formula>
    </cfRule>
  </conditionalFormatting>
  <conditionalFormatting sqref="H51 H63">
    <cfRule type="cellIs" priority="17" dxfId="0" operator="equal" stopIfTrue="1">
      <formula>H48</formula>
    </cfRule>
  </conditionalFormatting>
  <conditionalFormatting sqref="H50 H62">
    <cfRule type="cellIs" priority="19" dxfId="0" operator="equal" stopIfTrue="1">
      <formula>H48</formula>
    </cfRule>
  </conditionalFormatting>
  <conditionalFormatting sqref="H73:H74">
    <cfRule type="cellIs" priority="20" dxfId="0" operator="equal" stopIfTrue="1">
      <formula>H62</formula>
    </cfRule>
  </conditionalFormatting>
  <conditionalFormatting sqref="H94:H95">
    <cfRule type="cellIs" priority="23" dxfId="0" operator="equal" stopIfTrue="1">
      <formula>H62</formula>
    </cfRule>
  </conditionalFormatting>
  <conditionalFormatting sqref="H81:H82">
    <cfRule type="cellIs" priority="26" dxfId="0" operator="equal" stopIfTrue="1">
      <formula>H62</formula>
    </cfRule>
  </conditionalFormatting>
  <conditionalFormatting sqref="H80">
    <cfRule type="cellIs" priority="29" dxfId="0" operator="equal" stopIfTrue="1">
      <formula>H62</formula>
    </cfRule>
  </conditionalFormatting>
  <conditionalFormatting sqref="H79">
    <cfRule type="cellIs" priority="32" dxfId="0" operator="equal" stopIfTrue="1">
      <formula>H62</formula>
    </cfRule>
  </conditionalFormatting>
  <conditionalFormatting sqref="H71:H72">
    <cfRule type="cellIs" priority="33" dxfId="0" operator="equal" stopIfTrue="1">
      <formula>H61</formula>
    </cfRule>
  </conditionalFormatting>
  <conditionalFormatting sqref="H87">
    <cfRule type="cellIs" priority="34" dxfId="0" operator="equal" stopIfTrue="1">
      <formula>H63</formula>
    </cfRule>
  </conditionalFormatting>
  <conditionalFormatting sqref="H78">
    <cfRule type="cellIs" priority="36" dxfId="0" operator="equal" stopIfTrue="1">
      <formula>H63</formula>
    </cfRule>
  </conditionalFormatting>
  <conditionalFormatting sqref="H77">
    <cfRule type="cellIs" priority="38" dxfId="0" operator="equal" stopIfTrue="1">
      <formula>H63</formula>
    </cfRule>
  </conditionalFormatting>
  <conditionalFormatting sqref="H76">
    <cfRule type="cellIs" priority="40" dxfId="0" operator="equal" stopIfTrue="1">
      <formula>H63</formula>
    </cfRule>
  </conditionalFormatting>
  <conditionalFormatting sqref="H75">
    <cfRule type="cellIs" priority="42" dxfId="0" operator="equal" stopIfTrue="1">
      <formula>H63</formula>
    </cfRule>
  </conditionalFormatting>
  <conditionalFormatting sqref="H93">
    <cfRule type="cellIs" priority="44" dxfId="0" operator="equal" stopIfTrue="1">
      <formula>H63</formula>
    </cfRule>
  </conditionalFormatting>
  <conditionalFormatting sqref="H92">
    <cfRule type="cellIs" priority="46" dxfId="0" operator="equal" stopIfTrue="1">
      <formula>H64</formula>
    </cfRule>
  </conditionalFormatting>
  <conditionalFormatting sqref="H86">
    <cfRule type="cellIs" priority="48" dxfId="0" operator="equal" stopIfTrue="1">
      <formula>H63</formula>
    </cfRule>
  </conditionalFormatting>
  <conditionalFormatting sqref="H85">
    <cfRule type="cellIs" priority="50" dxfId="0" operator="equal" stopIfTrue="1">
      <formula>H63</formula>
    </cfRule>
  </conditionalFormatting>
  <conditionalFormatting sqref="H84">
    <cfRule type="cellIs" priority="52" dxfId="0" operator="equal" stopIfTrue="1">
      <formula>H63</formula>
    </cfRule>
  </conditionalFormatting>
  <conditionalFormatting sqref="H83">
    <cfRule type="cellIs" priority="54" dxfId="0" operator="equal" stopIfTrue="1">
      <formula>H63</formula>
    </cfRule>
  </conditionalFormatting>
  <conditionalFormatting sqref="H88:H89">
    <cfRule type="cellIs" priority="55" dxfId="0" operator="equal" stopIfTrue="1">
      <formula>H63</formula>
    </cfRule>
  </conditionalFormatting>
  <conditionalFormatting sqref="H91">
    <cfRule type="cellIs" priority="58" dxfId="0" operator="equal" stopIfTrue="1">
      <formula>H64</formula>
    </cfRule>
  </conditionalFormatting>
  <conditionalFormatting sqref="H90">
    <cfRule type="cellIs" priority="61" dxfId="0" operator="equal" stopIfTrue="1">
      <formula>H64</formula>
    </cfRule>
  </conditionalFormatting>
  <conditionalFormatting sqref="H98">
    <cfRule type="cellIs" priority="62" dxfId="0" operator="equal" stopIfTrue="1">
      <formula>H67</formula>
    </cfRule>
  </conditionalFormatting>
  <conditionalFormatting sqref="H97">
    <cfRule type="cellIs" priority="64" dxfId="0" operator="equal" stopIfTrue="1">
      <formula>H63</formula>
    </cfRule>
  </conditionalFormatting>
  <conditionalFormatting sqref="H96">
    <cfRule type="cellIs" priority="66" dxfId="0" operator="equal" stopIfTrue="1">
      <formula>H63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2"/>
  <sheetViews>
    <sheetView showGridLines="0" zoomScalePageLayoutView="0" workbookViewId="0" topLeftCell="A1">
      <selection activeCell="E50" sqref="E50:G50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5742187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spans="2:7" ht="25.5" customHeight="1" thickBot="1">
      <c r="B4" s="166" t="s">
        <v>280</v>
      </c>
      <c r="C4" s="162"/>
      <c r="D4" s="162"/>
      <c r="E4" s="162"/>
      <c r="F4" s="162"/>
      <c r="G4" s="162"/>
    </row>
    <row r="5" spans="1:8" ht="13.5" thickBot="1">
      <c r="A5" s="17" t="s">
        <v>0</v>
      </c>
      <c r="B5" s="135" t="s">
        <v>251</v>
      </c>
      <c r="C5" s="136"/>
      <c r="D5" s="154"/>
      <c r="E5" s="18"/>
      <c r="F5" s="19" t="s">
        <v>1</v>
      </c>
      <c r="G5" s="155" t="str">
        <f>Janeiro!G5</f>
        <v>PREENCHER</v>
      </c>
      <c r="H5" s="156"/>
    </row>
    <row r="6" spans="1:8" ht="13.5" thickBot="1">
      <c r="A6" s="120" t="s">
        <v>18</v>
      </c>
      <c r="B6" s="121"/>
      <c r="C6" s="88" t="s">
        <v>567</v>
      </c>
      <c r="D6" s="122"/>
      <c r="E6" s="123"/>
      <c r="F6" s="22" t="s">
        <v>8</v>
      </c>
      <c r="G6" s="157" t="s">
        <v>252</v>
      </c>
      <c r="H6" s="157"/>
    </row>
    <row r="7" spans="1:8" ht="23.25" customHeight="1" thickBot="1">
      <c r="A7" s="135"/>
      <c r="B7" s="136"/>
      <c r="C7" s="136"/>
      <c r="D7" s="137"/>
      <c r="E7" s="138"/>
      <c r="F7" s="17" t="s">
        <v>22</v>
      </c>
      <c r="G7" s="158">
        <f>Janeiro!G7</f>
        <v>2015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6.5" customHeight="1">
      <c r="A9" s="47">
        <v>40878</v>
      </c>
      <c r="B9" s="36" t="s">
        <v>25</v>
      </c>
      <c r="C9" s="35"/>
      <c r="D9" s="35"/>
      <c r="E9" s="35"/>
      <c r="F9" s="39"/>
      <c r="G9" s="40"/>
      <c r="H9" s="41">
        <f>Novembro!H99</f>
        <v>8998.599999999857</v>
      </c>
      <c r="I9" s="27"/>
    </row>
    <row r="10" spans="1:9" ht="15" customHeight="1">
      <c r="A10" s="70" t="s">
        <v>536</v>
      </c>
      <c r="B10" s="2" t="s">
        <v>253</v>
      </c>
      <c r="C10" s="1"/>
      <c r="D10" s="1" t="s">
        <v>254</v>
      </c>
      <c r="E10" s="1" t="s">
        <v>255</v>
      </c>
      <c r="F10" s="42">
        <v>242232.4</v>
      </c>
      <c r="G10" s="43"/>
      <c r="H10" s="44">
        <f>H9+F10-G10</f>
        <v>251230.99999999985</v>
      </c>
      <c r="I10" s="37"/>
    </row>
    <row r="11" spans="1:9" ht="16.5" customHeight="1">
      <c r="A11" s="70" t="s">
        <v>242</v>
      </c>
      <c r="B11" s="73" t="s">
        <v>537</v>
      </c>
      <c r="C11" s="1"/>
      <c r="D11" s="71" t="s">
        <v>44</v>
      </c>
      <c r="E11" s="71" t="s">
        <v>255</v>
      </c>
      <c r="F11" s="42"/>
      <c r="G11" s="43">
        <v>887.8</v>
      </c>
      <c r="H11" s="44">
        <f aca="true" t="shared" si="0" ref="H11:H34">H10+F11-G11</f>
        <v>250343.19999999987</v>
      </c>
      <c r="I11" s="37"/>
    </row>
    <row r="12" spans="1:9" ht="15.75" customHeight="1">
      <c r="A12" s="70" t="s">
        <v>242</v>
      </c>
      <c r="B12" s="73" t="s">
        <v>538</v>
      </c>
      <c r="C12" s="1"/>
      <c r="D12" s="71" t="s">
        <v>44</v>
      </c>
      <c r="E12" s="71" t="s">
        <v>255</v>
      </c>
      <c r="F12" s="42"/>
      <c r="G12" s="43">
        <v>1085.04</v>
      </c>
      <c r="H12" s="44">
        <f t="shared" si="0"/>
        <v>249258.15999999986</v>
      </c>
      <c r="I12" s="37"/>
    </row>
    <row r="13" spans="1:9" ht="15.75" customHeight="1">
      <c r="A13" s="70" t="s">
        <v>242</v>
      </c>
      <c r="B13" s="73" t="s">
        <v>539</v>
      </c>
      <c r="C13" s="1"/>
      <c r="D13" s="71" t="s">
        <v>44</v>
      </c>
      <c r="E13" s="71" t="s">
        <v>255</v>
      </c>
      <c r="F13" s="42"/>
      <c r="G13" s="43">
        <v>2368.93</v>
      </c>
      <c r="H13" s="44">
        <f t="shared" si="0"/>
        <v>246889.22999999986</v>
      </c>
      <c r="I13" s="37"/>
    </row>
    <row r="14" spans="1:9" ht="16.5" customHeight="1">
      <c r="A14" s="70" t="s">
        <v>242</v>
      </c>
      <c r="B14" s="73" t="s">
        <v>266</v>
      </c>
      <c r="C14" s="1"/>
      <c r="D14" s="71" t="s">
        <v>44</v>
      </c>
      <c r="E14" s="71" t="s">
        <v>255</v>
      </c>
      <c r="F14" s="42"/>
      <c r="G14" s="43">
        <v>1314.03</v>
      </c>
      <c r="H14" s="44">
        <f t="shared" si="0"/>
        <v>245575.19999999987</v>
      </c>
      <c r="I14" s="37"/>
    </row>
    <row r="15" spans="1:9" ht="16.5" customHeight="1">
      <c r="A15" s="70" t="s">
        <v>242</v>
      </c>
      <c r="B15" s="73" t="s">
        <v>540</v>
      </c>
      <c r="C15" s="1"/>
      <c r="D15" s="71" t="s">
        <v>44</v>
      </c>
      <c r="E15" s="71" t="s">
        <v>255</v>
      </c>
      <c r="F15" s="42"/>
      <c r="G15" s="43">
        <v>1314.03</v>
      </c>
      <c r="H15" s="44">
        <f t="shared" si="0"/>
        <v>244261.16999999987</v>
      </c>
      <c r="I15" s="37"/>
    </row>
    <row r="16" spans="1:9" ht="16.5" customHeight="1">
      <c r="A16" s="70" t="s">
        <v>242</v>
      </c>
      <c r="B16" s="73" t="s">
        <v>267</v>
      </c>
      <c r="C16" s="1"/>
      <c r="D16" s="71" t="s">
        <v>44</v>
      </c>
      <c r="E16" s="71" t="s">
        <v>255</v>
      </c>
      <c r="F16" s="42"/>
      <c r="G16" s="43">
        <v>991.98</v>
      </c>
      <c r="H16" s="44">
        <f t="shared" si="0"/>
        <v>243269.18999999986</v>
      </c>
      <c r="I16" s="37"/>
    </row>
    <row r="17" spans="1:9" ht="15.75" customHeight="1">
      <c r="A17" s="70" t="s">
        <v>242</v>
      </c>
      <c r="B17" s="73" t="s">
        <v>541</v>
      </c>
      <c r="C17" s="1"/>
      <c r="D17" s="71" t="s">
        <v>44</v>
      </c>
      <c r="E17" s="71" t="s">
        <v>255</v>
      </c>
      <c r="F17" s="42"/>
      <c r="G17" s="43">
        <v>1016.98</v>
      </c>
      <c r="H17" s="44">
        <f t="shared" si="0"/>
        <v>242252.20999999985</v>
      </c>
      <c r="I17" s="37"/>
    </row>
    <row r="18" spans="1:9" ht="15.75" customHeight="1">
      <c r="A18" s="70" t="s">
        <v>242</v>
      </c>
      <c r="B18" s="73" t="s">
        <v>529</v>
      </c>
      <c r="C18" s="1"/>
      <c r="D18" s="71" t="s">
        <v>44</v>
      </c>
      <c r="E18" s="71" t="s">
        <v>255</v>
      </c>
      <c r="F18" s="42"/>
      <c r="G18" s="43">
        <v>2730.73</v>
      </c>
      <c r="H18" s="44">
        <f t="shared" si="0"/>
        <v>239521.47999999984</v>
      </c>
      <c r="I18" s="37"/>
    </row>
    <row r="19" spans="1:9" ht="12.75">
      <c r="A19" s="70" t="s">
        <v>242</v>
      </c>
      <c r="B19" s="73" t="s">
        <v>542</v>
      </c>
      <c r="C19" s="1"/>
      <c r="D19" s="71" t="s">
        <v>44</v>
      </c>
      <c r="E19" s="71" t="s">
        <v>255</v>
      </c>
      <c r="F19" s="42"/>
      <c r="G19" s="43">
        <v>887.8</v>
      </c>
      <c r="H19" s="44">
        <f t="shared" si="0"/>
        <v>238633.67999999985</v>
      </c>
      <c r="I19" s="37"/>
    </row>
    <row r="20" spans="1:9" ht="15.75" customHeight="1">
      <c r="A20" s="70" t="s">
        <v>242</v>
      </c>
      <c r="B20" s="73" t="s">
        <v>543</v>
      </c>
      <c r="C20" s="1"/>
      <c r="D20" s="71" t="s">
        <v>44</v>
      </c>
      <c r="E20" s="71" t="s">
        <v>255</v>
      </c>
      <c r="F20" s="42"/>
      <c r="G20" s="43">
        <v>3005.97</v>
      </c>
      <c r="H20" s="44">
        <f t="shared" si="0"/>
        <v>235627.70999999985</v>
      </c>
      <c r="I20" s="37"/>
    </row>
    <row r="21" spans="1:9" ht="12.75">
      <c r="A21" s="70" t="s">
        <v>551</v>
      </c>
      <c r="B21" s="73" t="s">
        <v>137</v>
      </c>
      <c r="C21" s="71" t="s">
        <v>428</v>
      </c>
      <c r="D21" s="71" t="s">
        <v>48</v>
      </c>
      <c r="E21" s="71" t="s">
        <v>558</v>
      </c>
      <c r="F21" s="42"/>
      <c r="G21" s="43">
        <v>3500</v>
      </c>
      <c r="H21" s="44">
        <f t="shared" si="0"/>
        <v>232127.70999999985</v>
      </c>
      <c r="I21" s="37"/>
    </row>
    <row r="22" spans="1:9" ht="16.5" customHeight="1">
      <c r="A22" s="70" t="s">
        <v>552</v>
      </c>
      <c r="B22" s="73" t="s">
        <v>544</v>
      </c>
      <c r="C22" s="71" t="s">
        <v>66</v>
      </c>
      <c r="D22" s="71" t="s">
        <v>557</v>
      </c>
      <c r="E22" s="71" t="s">
        <v>559</v>
      </c>
      <c r="F22" s="42"/>
      <c r="G22" s="43">
        <v>4692.5</v>
      </c>
      <c r="H22" s="44">
        <f t="shared" si="0"/>
        <v>227435.20999999985</v>
      </c>
      <c r="I22" s="37"/>
    </row>
    <row r="23" spans="1:9" ht="15.75" customHeight="1">
      <c r="A23" s="70" t="s">
        <v>536</v>
      </c>
      <c r="B23" s="73" t="s">
        <v>545</v>
      </c>
      <c r="C23" s="1"/>
      <c r="D23" s="71" t="s">
        <v>256</v>
      </c>
      <c r="E23" s="71" t="s">
        <v>255</v>
      </c>
      <c r="F23" s="42"/>
      <c r="G23" s="43">
        <v>66969.63</v>
      </c>
      <c r="H23" s="44">
        <f t="shared" si="0"/>
        <v>160465.57999999984</v>
      </c>
      <c r="I23" s="37"/>
    </row>
    <row r="24" spans="1:9" ht="12.75">
      <c r="A24" s="70" t="s">
        <v>553</v>
      </c>
      <c r="B24" s="73" t="s">
        <v>75</v>
      </c>
      <c r="C24" s="71" t="s">
        <v>430</v>
      </c>
      <c r="D24" s="71" t="s">
        <v>48</v>
      </c>
      <c r="E24" s="71" t="s">
        <v>560</v>
      </c>
      <c r="F24" s="42"/>
      <c r="G24" s="43">
        <v>27573.13</v>
      </c>
      <c r="H24" s="44">
        <f t="shared" si="0"/>
        <v>132892.44999999984</v>
      </c>
      <c r="I24" s="37"/>
    </row>
    <row r="25" spans="1:9" ht="16.5" customHeight="1">
      <c r="A25" s="70" t="s">
        <v>553</v>
      </c>
      <c r="B25" s="73" t="s">
        <v>546</v>
      </c>
      <c r="C25" s="71" t="s">
        <v>49</v>
      </c>
      <c r="D25" s="71" t="s">
        <v>48</v>
      </c>
      <c r="E25" s="71" t="s">
        <v>385</v>
      </c>
      <c r="F25" s="42"/>
      <c r="G25" s="43">
        <v>12958.81</v>
      </c>
      <c r="H25" s="44">
        <f t="shared" si="0"/>
        <v>119933.63999999984</v>
      </c>
      <c r="I25" s="37"/>
    </row>
    <row r="26" spans="1:9" ht="15.75" customHeight="1">
      <c r="A26" s="70" t="s">
        <v>553</v>
      </c>
      <c r="B26" s="73" t="s">
        <v>208</v>
      </c>
      <c r="C26" s="71" t="s">
        <v>426</v>
      </c>
      <c r="D26" s="71" t="s">
        <v>48</v>
      </c>
      <c r="E26" s="71" t="s">
        <v>561</v>
      </c>
      <c r="F26" s="42"/>
      <c r="G26" s="43">
        <v>10323.5</v>
      </c>
      <c r="H26" s="44">
        <f t="shared" si="0"/>
        <v>109610.13999999984</v>
      </c>
      <c r="I26" s="37"/>
    </row>
    <row r="27" spans="1:9" ht="12.75">
      <c r="A27" s="70" t="s">
        <v>553</v>
      </c>
      <c r="B27" s="73" t="s">
        <v>208</v>
      </c>
      <c r="C27" s="71" t="s">
        <v>426</v>
      </c>
      <c r="D27" s="71" t="s">
        <v>48</v>
      </c>
      <c r="E27" s="71" t="s">
        <v>281</v>
      </c>
      <c r="F27" s="42"/>
      <c r="G27" s="43">
        <v>19588.37</v>
      </c>
      <c r="H27" s="44">
        <f t="shared" si="0"/>
        <v>90021.76999999984</v>
      </c>
      <c r="I27" s="37"/>
    </row>
    <row r="28" spans="1:9" ht="14.25" customHeight="1">
      <c r="A28" s="70" t="s">
        <v>553</v>
      </c>
      <c r="B28" s="73" t="s">
        <v>546</v>
      </c>
      <c r="C28" s="71" t="s">
        <v>49</v>
      </c>
      <c r="D28" s="71" t="s">
        <v>48</v>
      </c>
      <c r="E28" s="71" t="s">
        <v>562</v>
      </c>
      <c r="F28" s="42"/>
      <c r="G28" s="43">
        <v>13285.41</v>
      </c>
      <c r="H28" s="44">
        <f t="shared" si="0"/>
        <v>76736.35999999984</v>
      </c>
      <c r="I28" s="37"/>
    </row>
    <row r="29" spans="1:9" ht="15.75" customHeight="1">
      <c r="A29" s="70" t="s">
        <v>553</v>
      </c>
      <c r="B29" s="73" t="s">
        <v>547</v>
      </c>
      <c r="C29" s="71" t="s">
        <v>81</v>
      </c>
      <c r="D29" s="71" t="s">
        <v>48</v>
      </c>
      <c r="E29" s="71" t="s">
        <v>563</v>
      </c>
      <c r="F29" s="42"/>
      <c r="G29" s="43">
        <v>12956</v>
      </c>
      <c r="H29" s="44">
        <f t="shared" si="0"/>
        <v>63780.35999999984</v>
      </c>
      <c r="I29" s="37"/>
    </row>
    <row r="30" spans="1:9" ht="15.75" customHeight="1">
      <c r="A30" s="70" t="s">
        <v>553</v>
      </c>
      <c r="B30" s="73" t="s">
        <v>435</v>
      </c>
      <c r="C30" s="71" t="s">
        <v>69</v>
      </c>
      <c r="D30" s="71" t="s">
        <v>48</v>
      </c>
      <c r="E30" s="71" t="s">
        <v>564</v>
      </c>
      <c r="F30" s="42"/>
      <c r="G30" s="43">
        <v>3660.15</v>
      </c>
      <c r="H30" s="44">
        <f t="shared" si="0"/>
        <v>60120.20999999984</v>
      </c>
      <c r="I30" s="37"/>
    </row>
    <row r="31" spans="1:9" ht="12.75">
      <c r="A31" s="70" t="s">
        <v>553</v>
      </c>
      <c r="B31" s="73" t="s">
        <v>548</v>
      </c>
      <c r="C31" s="71" t="s">
        <v>79</v>
      </c>
      <c r="D31" s="71" t="s">
        <v>48</v>
      </c>
      <c r="E31" s="71" t="s">
        <v>390</v>
      </c>
      <c r="F31" s="42"/>
      <c r="G31" s="43">
        <v>5588</v>
      </c>
      <c r="H31" s="44">
        <f t="shared" si="0"/>
        <v>54532.20999999984</v>
      </c>
      <c r="I31" s="37"/>
    </row>
    <row r="32" spans="1:9" ht="15" customHeight="1">
      <c r="A32" s="70" t="s">
        <v>553</v>
      </c>
      <c r="B32" s="73" t="s">
        <v>547</v>
      </c>
      <c r="C32" s="71" t="s">
        <v>81</v>
      </c>
      <c r="D32" s="71" t="s">
        <v>48</v>
      </c>
      <c r="E32" s="71" t="s">
        <v>565</v>
      </c>
      <c r="F32" s="42"/>
      <c r="G32" s="43">
        <v>6000</v>
      </c>
      <c r="H32" s="44">
        <f t="shared" si="0"/>
        <v>48532.20999999984</v>
      </c>
      <c r="I32" s="37"/>
    </row>
    <row r="33" spans="1:9" ht="14.25" customHeight="1">
      <c r="A33" s="70" t="s">
        <v>554</v>
      </c>
      <c r="B33" s="73" t="s">
        <v>549</v>
      </c>
      <c r="C33" s="71" t="s">
        <v>556</v>
      </c>
      <c r="D33" s="71" t="s">
        <v>48</v>
      </c>
      <c r="E33" s="71" t="s">
        <v>566</v>
      </c>
      <c r="F33" s="42"/>
      <c r="G33" s="43">
        <v>3284.75</v>
      </c>
      <c r="H33" s="44">
        <f t="shared" si="0"/>
        <v>45247.45999999984</v>
      </c>
      <c r="I33" s="37"/>
    </row>
    <row r="34" spans="1:9" ht="12.75">
      <c r="A34" s="70" t="s">
        <v>555</v>
      </c>
      <c r="B34" s="73" t="s">
        <v>550</v>
      </c>
      <c r="C34" s="1"/>
      <c r="D34" s="71" t="s">
        <v>54</v>
      </c>
      <c r="E34" s="71" t="s">
        <v>255</v>
      </c>
      <c r="F34" s="42"/>
      <c r="G34" s="43">
        <v>14123.53</v>
      </c>
      <c r="H34" s="44">
        <f t="shared" si="0"/>
        <v>31123.92999999984</v>
      </c>
      <c r="I34" s="37"/>
    </row>
    <row r="35" spans="1:9" ht="13.5" thickBot="1">
      <c r="A35" s="49"/>
      <c r="B35" s="3"/>
      <c r="C35" s="4"/>
      <c r="D35" s="89" t="s">
        <v>256</v>
      </c>
      <c r="E35" s="4"/>
      <c r="F35" s="45"/>
      <c r="G35" s="46"/>
      <c r="H35" s="50"/>
      <c r="I35" s="38"/>
    </row>
    <row r="36" spans="1:8" ht="12.75" customHeight="1">
      <c r="A36" s="124" t="s">
        <v>12</v>
      </c>
      <c r="B36" s="127" t="s">
        <v>10</v>
      </c>
      <c r="C36" s="127" t="s">
        <v>10</v>
      </c>
      <c r="D36" s="129" t="s">
        <v>31</v>
      </c>
      <c r="E36" s="130"/>
      <c r="F36" s="29">
        <f>SUM(F9:F35)</f>
        <v>242232.4</v>
      </c>
      <c r="G36" s="30">
        <v>220107.07</v>
      </c>
      <c r="H36" s="56">
        <f>F36-G36+H9</f>
        <v>31123.929999999844</v>
      </c>
    </row>
    <row r="37" spans="1:8" ht="26.25" thickBot="1">
      <c r="A37" s="125"/>
      <c r="B37" s="128"/>
      <c r="C37" s="128"/>
      <c r="D37" s="131"/>
      <c r="E37" s="132"/>
      <c r="F37" s="28" t="s">
        <v>27</v>
      </c>
      <c r="G37" s="31" t="s">
        <v>28</v>
      </c>
      <c r="H37" s="32" t="s">
        <v>11</v>
      </c>
    </row>
    <row r="38" spans="1:8" ht="13.5" thickBot="1">
      <c r="A38" s="12"/>
      <c r="B38" s="12"/>
      <c r="C38" s="12"/>
      <c r="D38" s="12"/>
      <c r="E38" s="12"/>
      <c r="F38" s="12"/>
      <c r="G38" s="12"/>
      <c r="H38" s="12"/>
    </row>
    <row r="39" spans="1:8" ht="13.5" thickBot="1">
      <c r="A39" s="151" t="s">
        <v>13</v>
      </c>
      <c r="B39" s="151"/>
      <c r="C39" s="12"/>
      <c r="F39" s="152" t="s">
        <v>23</v>
      </c>
      <c r="G39" s="153"/>
      <c r="H39" s="60">
        <f>H36+B51</f>
        <v>31123.929999999844</v>
      </c>
    </row>
    <row r="40" spans="1:8" ht="12.75">
      <c r="A40" s="23" t="s">
        <v>14</v>
      </c>
      <c r="B40" s="51" t="str">
        <f>Fevereiro!K96</f>
        <v>42.007-7= BB</v>
      </c>
      <c r="C40" s="12"/>
      <c r="D40" s="12"/>
      <c r="E40" s="12"/>
      <c r="F40" s="12"/>
      <c r="G40" s="12"/>
      <c r="H40" s="12"/>
    </row>
    <row r="41" spans="1:8" ht="12.75">
      <c r="A41" s="143" t="s">
        <v>30</v>
      </c>
      <c r="B41" s="144"/>
      <c r="H41" s="12"/>
    </row>
    <row r="42" spans="1:8" ht="12.75">
      <c r="A42" s="24" t="s">
        <v>15</v>
      </c>
      <c r="B42" s="24" t="s">
        <v>5</v>
      </c>
      <c r="H42" s="12"/>
    </row>
    <row r="43" spans="1:8" ht="12.75">
      <c r="A43" s="1"/>
      <c r="B43" s="57"/>
      <c r="E43" s="126" t="s">
        <v>38</v>
      </c>
      <c r="F43" s="126"/>
      <c r="G43" s="126"/>
      <c r="H43" s="126"/>
    </row>
    <row r="44" spans="1:8" ht="12.75">
      <c r="A44" s="1"/>
      <c r="B44" s="58"/>
      <c r="H44" s="12"/>
    </row>
    <row r="45" spans="1:8" ht="13.5" thickBot="1">
      <c r="A45" s="1"/>
      <c r="B45" s="58"/>
      <c r="H45" s="12"/>
    </row>
    <row r="46" spans="1:8" ht="13.5" thickBot="1">
      <c r="A46" s="1"/>
      <c r="B46" s="58"/>
      <c r="D46" s="7" t="s">
        <v>0</v>
      </c>
      <c r="E46" s="146" t="str">
        <f>B5</f>
        <v>SANTA CASA DE MISERICÓRDIA DE TAQUARITUBA</v>
      </c>
      <c r="F46" s="147"/>
      <c r="G46" s="147"/>
      <c r="H46" s="148"/>
    </row>
    <row r="47" spans="1:8" ht="12.75">
      <c r="A47" s="1"/>
      <c r="B47" s="57"/>
      <c r="D47" s="8"/>
      <c r="E47" s="9"/>
      <c r="F47" s="9"/>
      <c r="G47" s="9"/>
      <c r="H47" s="10"/>
    </row>
    <row r="48" spans="1:8" ht="12.75">
      <c r="A48" s="1"/>
      <c r="B48" s="57"/>
      <c r="D48" s="11"/>
      <c r="E48" s="12"/>
      <c r="F48" s="12"/>
      <c r="G48" s="12"/>
      <c r="H48" s="13"/>
    </row>
    <row r="49" spans="1:8" ht="12.75">
      <c r="A49" s="1"/>
      <c r="B49" s="57"/>
      <c r="D49" s="14" t="s">
        <v>17</v>
      </c>
      <c r="E49" s="12"/>
      <c r="F49" s="12"/>
      <c r="G49" s="12"/>
      <c r="H49" s="13"/>
    </row>
    <row r="50" spans="1:8" ht="12.75">
      <c r="A50" s="1"/>
      <c r="B50" s="57"/>
      <c r="D50" s="11"/>
      <c r="E50" s="167" t="s">
        <v>289</v>
      </c>
      <c r="F50" s="160"/>
      <c r="G50" s="160"/>
      <c r="H50" s="21"/>
    </row>
    <row r="51" spans="1:8" ht="13.5" thickBot="1">
      <c r="A51" s="25" t="s">
        <v>9</v>
      </c>
      <c r="B51" s="59">
        <f>SUM(B43:B50)</f>
        <v>0</v>
      </c>
      <c r="D51" s="15"/>
      <c r="E51" s="139" t="s">
        <v>16</v>
      </c>
      <c r="F51" s="139"/>
      <c r="G51" s="139"/>
      <c r="H51" s="26"/>
    </row>
    <row r="52" ht="12.75">
      <c r="H52" s="12"/>
    </row>
  </sheetData>
  <sheetProtection selectLockedCells="1"/>
  <mergeCells count="19">
    <mergeCell ref="E51:G51"/>
    <mergeCell ref="A39:B39"/>
    <mergeCell ref="F39:G39"/>
    <mergeCell ref="A41:B41"/>
    <mergeCell ref="E43:H43"/>
    <mergeCell ref="A36:A37"/>
    <mergeCell ref="B36:B37"/>
    <mergeCell ref="C36:C37"/>
    <mergeCell ref="D36:E37"/>
    <mergeCell ref="E46:H46"/>
    <mergeCell ref="B4:G4"/>
    <mergeCell ref="E50:G50"/>
    <mergeCell ref="B5:D5"/>
    <mergeCell ref="G5:H5"/>
    <mergeCell ref="A6:B6"/>
    <mergeCell ref="D6:E6"/>
    <mergeCell ref="G6:H6"/>
    <mergeCell ref="A7:E7"/>
    <mergeCell ref="G7:H7"/>
  </mergeCells>
  <conditionalFormatting sqref="H10:H34">
    <cfRule type="cellIs" priority="1" dxfId="0" operator="equal" stopIfTrue="1">
      <formula>H9</formula>
    </cfRule>
  </conditionalFormatting>
  <conditionalFormatting sqref="H35">
    <cfRule type="cellIs" priority="203" dxfId="0" operator="equal" stopIfTrue="1">
      <formula>Dezembro!#REF!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G5" sqref="G5:H5"/>
    </sheetView>
  </sheetViews>
  <sheetFormatPr defaultColWidth="9.140625" defaultRowHeight="12.75"/>
  <cols>
    <col min="1" max="1" width="11.8515625" style="0" customWidth="1"/>
    <col min="2" max="2" width="25.421875" style="0" customWidth="1"/>
    <col min="3" max="3" width="18.28125" style="0" customWidth="1"/>
    <col min="4" max="4" width="19.28125" style="0" customWidth="1"/>
    <col min="5" max="5" width="13.140625" style="0" customWidth="1"/>
    <col min="6" max="6" width="11.140625" style="0" customWidth="1"/>
    <col min="7" max="7" width="11.00390625" style="0" customWidth="1"/>
    <col min="8" max="8" width="11.8515625" style="0" customWidth="1"/>
    <col min="9" max="9" width="11.7109375" style="0" customWidth="1"/>
  </cols>
  <sheetData>
    <row r="1" spans="1:9" ht="3.75" customHeight="1">
      <c r="A1" s="6"/>
      <c r="B1" s="6"/>
      <c r="C1" s="6"/>
      <c r="D1" s="6"/>
      <c r="E1" s="6"/>
      <c r="F1" s="6"/>
      <c r="G1" s="6"/>
      <c r="H1" s="6"/>
      <c r="I1" s="6"/>
    </row>
    <row r="2" spans="1:9" ht="22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26.25" customHeight="1" thickBot="1">
      <c r="A4" s="6"/>
      <c r="B4" s="6"/>
      <c r="C4" s="6"/>
      <c r="D4" s="6"/>
      <c r="E4" s="6"/>
      <c r="F4" s="6"/>
      <c r="G4" s="6"/>
      <c r="H4" s="6"/>
      <c r="I4" s="6"/>
    </row>
    <row r="5" spans="1:9" ht="18.75" customHeight="1" thickBot="1">
      <c r="A5" s="17" t="s">
        <v>0</v>
      </c>
      <c r="B5" s="135" t="s">
        <v>56</v>
      </c>
      <c r="C5" s="136"/>
      <c r="D5" s="154"/>
      <c r="E5" s="18"/>
      <c r="F5" s="19" t="s">
        <v>1</v>
      </c>
      <c r="G5" s="155" t="s">
        <v>650</v>
      </c>
      <c r="H5" s="156"/>
      <c r="I5" s="6"/>
    </row>
    <row r="6" spans="1:9" ht="13.5" thickBot="1">
      <c r="A6" s="120" t="s">
        <v>18</v>
      </c>
      <c r="B6" s="121"/>
      <c r="C6" s="20" t="s">
        <v>584</v>
      </c>
      <c r="D6" s="122"/>
      <c r="E6" s="123"/>
      <c r="F6" s="22" t="s">
        <v>8</v>
      </c>
      <c r="G6" s="157" t="s">
        <v>585</v>
      </c>
      <c r="H6" s="157"/>
      <c r="I6" s="6"/>
    </row>
    <row r="7" spans="1:9" ht="13.5" thickBot="1">
      <c r="A7" s="135"/>
      <c r="B7" s="136"/>
      <c r="C7" s="136"/>
      <c r="D7" s="137"/>
      <c r="E7" s="138"/>
      <c r="F7" s="17" t="s">
        <v>22</v>
      </c>
      <c r="G7" s="158">
        <v>2018</v>
      </c>
      <c r="H7" s="159"/>
      <c r="I7" s="6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 t="s">
        <v>582</v>
      </c>
      <c r="B9" s="36" t="s">
        <v>257</v>
      </c>
      <c r="C9" s="35"/>
      <c r="D9" s="92" t="s">
        <v>268</v>
      </c>
      <c r="E9" s="92" t="s">
        <v>86</v>
      </c>
      <c r="F9" s="39">
        <v>9328.19</v>
      </c>
      <c r="G9" s="40"/>
      <c r="H9" s="41"/>
      <c r="I9" s="27"/>
    </row>
    <row r="10" spans="1:9" ht="12.75">
      <c r="A10" s="48" t="s">
        <v>582</v>
      </c>
      <c r="B10" s="2" t="s">
        <v>257</v>
      </c>
      <c r="C10" s="1"/>
      <c r="D10" s="1" t="s">
        <v>268</v>
      </c>
      <c r="E10" s="1" t="s">
        <v>86</v>
      </c>
      <c r="F10" s="42">
        <v>166666.67</v>
      </c>
      <c r="G10" s="43"/>
      <c r="H10" s="44">
        <v>175994.86</v>
      </c>
      <c r="I10" s="37"/>
    </row>
    <row r="11" spans="1:9" ht="12.75">
      <c r="A11" s="48" t="s">
        <v>586</v>
      </c>
      <c r="B11" s="2" t="s">
        <v>578</v>
      </c>
      <c r="C11" s="1" t="s">
        <v>581</v>
      </c>
      <c r="D11" s="1" t="s">
        <v>587</v>
      </c>
      <c r="E11" s="1" t="s">
        <v>588</v>
      </c>
      <c r="F11" s="42"/>
      <c r="G11" s="43">
        <v>648</v>
      </c>
      <c r="H11" s="44"/>
      <c r="I11" s="37"/>
    </row>
    <row r="12" spans="1:9" ht="12.75">
      <c r="A12" s="48" t="s">
        <v>586</v>
      </c>
      <c r="B12" s="2" t="s">
        <v>589</v>
      </c>
      <c r="C12" s="1" t="s">
        <v>579</v>
      </c>
      <c r="D12" s="1" t="s">
        <v>587</v>
      </c>
      <c r="E12" s="1" t="s">
        <v>590</v>
      </c>
      <c r="F12" s="42"/>
      <c r="G12" s="43">
        <v>598.42</v>
      </c>
      <c r="H12" s="44"/>
      <c r="I12" s="37"/>
    </row>
    <row r="13" spans="1:9" ht="12.75">
      <c r="A13" s="48" t="s">
        <v>591</v>
      </c>
      <c r="B13" s="2" t="s">
        <v>592</v>
      </c>
      <c r="C13" s="1" t="s">
        <v>593</v>
      </c>
      <c r="D13" s="1" t="s">
        <v>587</v>
      </c>
      <c r="E13" s="1" t="s">
        <v>594</v>
      </c>
      <c r="F13" s="42"/>
      <c r="G13" s="43">
        <v>629</v>
      </c>
      <c r="H13" s="44"/>
      <c r="I13" s="37"/>
    </row>
    <row r="14" spans="1:9" ht="12.75">
      <c r="A14" s="48" t="s">
        <v>591</v>
      </c>
      <c r="B14" s="2" t="s">
        <v>599</v>
      </c>
      <c r="C14" s="1" t="s">
        <v>580</v>
      </c>
      <c r="D14" s="1" t="s">
        <v>135</v>
      </c>
      <c r="E14" s="1" t="s">
        <v>600</v>
      </c>
      <c r="F14" s="42"/>
      <c r="G14" s="43">
        <v>1218</v>
      </c>
      <c r="H14" s="44"/>
      <c r="I14" s="37"/>
    </row>
    <row r="15" spans="1:9" ht="12.75">
      <c r="A15" s="48" t="s">
        <v>595</v>
      </c>
      <c r="B15" s="2" t="s">
        <v>578</v>
      </c>
      <c r="C15" s="1" t="s">
        <v>581</v>
      </c>
      <c r="D15" s="1" t="s">
        <v>587</v>
      </c>
      <c r="E15" s="1" t="s">
        <v>596</v>
      </c>
      <c r="F15" s="42"/>
      <c r="G15" s="43">
        <v>1032.2</v>
      </c>
      <c r="H15" s="44"/>
      <c r="I15" s="37"/>
    </row>
    <row r="16" spans="1:9" ht="12.75">
      <c r="A16" s="48" t="s">
        <v>597</v>
      </c>
      <c r="B16" s="2" t="s">
        <v>589</v>
      </c>
      <c r="C16" s="1" t="s">
        <v>579</v>
      </c>
      <c r="D16" s="1" t="s">
        <v>135</v>
      </c>
      <c r="E16" s="1" t="s">
        <v>598</v>
      </c>
      <c r="F16" s="42"/>
      <c r="G16" s="43">
        <v>780.76</v>
      </c>
      <c r="H16" s="44"/>
      <c r="I16" s="37" t="s">
        <v>143</v>
      </c>
    </row>
    <row r="17" spans="1:9" ht="12.75">
      <c r="A17" s="48" t="s">
        <v>597</v>
      </c>
      <c r="B17" s="2" t="s">
        <v>589</v>
      </c>
      <c r="C17" s="1" t="s">
        <v>579</v>
      </c>
      <c r="D17" s="1" t="s">
        <v>135</v>
      </c>
      <c r="E17" s="1" t="s">
        <v>598</v>
      </c>
      <c r="F17" s="42"/>
      <c r="G17" s="43">
        <v>780.77</v>
      </c>
      <c r="H17" s="44"/>
      <c r="I17" s="37" t="s">
        <v>143</v>
      </c>
    </row>
    <row r="18" spans="1:9" ht="12.75">
      <c r="A18" s="48" t="s">
        <v>601</v>
      </c>
      <c r="B18" s="2" t="s">
        <v>602</v>
      </c>
      <c r="C18" s="1" t="s">
        <v>603</v>
      </c>
      <c r="D18" s="1" t="s">
        <v>126</v>
      </c>
      <c r="E18" s="1" t="s">
        <v>604</v>
      </c>
      <c r="F18" s="42"/>
      <c r="G18" s="43">
        <v>1006.85</v>
      </c>
      <c r="H18" s="44"/>
      <c r="I18" s="37"/>
    </row>
    <row r="19" spans="1:9" ht="12.75">
      <c r="A19" s="48" t="s">
        <v>605</v>
      </c>
      <c r="B19" s="2" t="s">
        <v>578</v>
      </c>
      <c r="C19" s="1" t="s">
        <v>581</v>
      </c>
      <c r="D19" s="1" t="s">
        <v>135</v>
      </c>
      <c r="E19" s="1" t="s">
        <v>606</v>
      </c>
      <c r="F19" s="42"/>
      <c r="G19" s="43">
        <v>866.73</v>
      </c>
      <c r="H19" s="44"/>
      <c r="I19" s="37"/>
    </row>
    <row r="20" spans="1:9" ht="12.75">
      <c r="A20" s="48" t="s">
        <v>607</v>
      </c>
      <c r="B20" s="2" t="s">
        <v>608</v>
      </c>
      <c r="C20" s="1" t="s">
        <v>609</v>
      </c>
      <c r="D20" s="1" t="s">
        <v>135</v>
      </c>
      <c r="E20" s="1" t="s">
        <v>610</v>
      </c>
      <c r="F20" s="42"/>
      <c r="G20" s="43">
        <v>828.77</v>
      </c>
      <c r="H20" s="44"/>
      <c r="I20" s="37"/>
    </row>
    <row r="21" spans="1:9" ht="12.75">
      <c r="A21" s="48" t="s">
        <v>607</v>
      </c>
      <c r="B21" s="2" t="s">
        <v>611</v>
      </c>
      <c r="C21" s="1"/>
      <c r="D21" s="1" t="s">
        <v>122</v>
      </c>
      <c r="E21" s="1" t="s">
        <v>86</v>
      </c>
      <c r="F21" s="42"/>
      <c r="G21" s="43">
        <v>1139.2</v>
      </c>
      <c r="H21" s="44"/>
      <c r="I21" s="37"/>
    </row>
    <row r="22" spans="1:9" ht="12.75">
      <c r="A22" s="48" t="s">
        <v>612</v>
      </c>
      <c r="B22" s="2" t="s">
        <v>578</v>
      </c>
      <c r="C22" s="1" t="s">
        <v>581</v>
      </c>
      <c r="D22" s="1" t="s">
        <v>135</v>
      </c>
      <c r="E22" s="1" t="s">
        <v>613</v>
      </c>
      <c r="F22" s="42"/>
      <c r="G22" s="43">
        <v>352.58</v>
      </c>
      <c r="H22" s="44"/>
      <c r="I22" s="37"/>
    </row>
    <row r="23" spans="1:9" ht="12.75">
      <c r="A23" s="48" t="s">
        <v>617</v>
      </c>
      <c r="B23" s="2" t="s">
        <v>618</v>
      </c>
      <c r="C23" s="1" t="s">
        <v>619</v>
      </c>
      <c r="D23" s="1" t="s">
        <v>122</v>
      </c>
      <c r="E23" s="1" t="s">
        <v>620</v>
      </c>
      <c r="F23" s="42"/>
      <c r="G23" s="43">
        <v>5425</v>
      </c>
      <c r="H23" s="44"/>
      <c r="I23" s="37"/>
    </row>
    <row r="24" spans="1:9" ht="12.75">
      <c r="A24" s="48" t="s">
        <v>614</v>
      </c>
      <c r="B24" s="2" t="s">
        <v>615</v>
      </c>
      <c r="C24" s="1" t="s">
        <v>430</v>
      </c>
      <c r="D24" s="1" t="s">
        <v>122</v>
      </c>
      <c r="E24" s="1" t="s">
        <v>616</v>
      </c>
      <c r="F24" s="42"/>
      <c r="G24" s="43">
        <v>30655.35</v>
      </c>
      <c r="H24" s="44"/>
      <c r="I24" s="37"/>
    </row>
    <row r="25" spans="1:9" ht="12.75">
      <c r="A25" s="48" t="s">
        <v>614</v>
      </c>
      <c r="B25" s="2" t="s">
        <v>621</v>
      </c>
      <c r="C25" s="1" t="s">
        <v>73</v>
      </c>
      <c r="D25" s="1" t="s">
        <v>122</v>
      </c>
      <c r="E25" s="1" t="s">
        <v>622</v>
      </c>
      <c r="F25" s="42"/>
      <c r="G25" s="43">
        <v>10182.72</v>
      </c>
      <c r="H25" s="44"/>
      <c r="I25" s="37"/>
    </row>
    <row r="26" spans="1:9" ht="12.75">
      <c r="A26" s="48" t="s">
        <v>614</v>
      </c>
      <c r="B26" s="2" t="s">
        <v>74</v>
      </c>
      <c r="C26" s="1" t="s">
        <v>76</v>
      </c>
      <c r="D26" s="1" t="s">
        <v>122</v>
      </c>
      <c r="E26" s="1" t="s">
        <v>623</v>
      </c>
      <c r="F26" s="42"/>
      <c r="G26" s="43">
        <v>17914.38</v>
      </c>
      <c r="H26" s="44"/>
      <c r="I26" s="37"/>
    </row>
    <row r="27" spans="1:9" ht="12.75">
      <c r="A27" s="48" t="s">
        <v>614</v>
      </c>
      <c r="B27" s="2" t="s">
        <v>74</v>
      </c>
      <c r="C27" s="1" t="s">
        <v>76</v>
      </c>
      <c r="D27" s="1" t="s">
        <v>122</v>
      </c>
      <c r="E27" s="1" t="s">
        <v>624</v>
      </c>
      <c r="F27" s="42"/>
      <c r="G27" s="43">
        <v>12420.95</v>
      </c>
      <c r="H27" s="44"/>
      <c r="I27" s="37"/>
    </row>
    <row r="28" spans="1:9" ht="12.75">
      <c r="A28" s="48" t="s">
        <v>614</v>
      </c>
      <c r="B28" s="2" t="s">
        <v>625</v>
      </c>
      <c r="C28" s="1" t="s">
        <v>50</v>
      </c>
      <c r="D28" s="1" t="s">
        <v>122</v>
      </c>
      <c r="E28" s="1" t="s">
        <v>626</v>
      </c>
      <c r="F28" s="42"/>
      <c r="G28" s="43">
        <v>3104.56</v>
      </c>
      <c r="H28" s="44"/>
      <c r="I28" s="37"/>
    </row>
    <row r="29" spans="1:9" ht="12.75">
      <c r="A29" s="48" t="s">
        <v>627</v>
      </c>
      <c r="B29" s="2" t="s">
        <v>628</v>
      </c>
      <c r="C29" s="1" t="s">
        <v>424</v>
      </c>
      <c r="D29" s="1" t="s">
        <v>122</v>
      </c>
      <c r="E29" s="1" t="s">
        <v>629</v>
      </c>
      <c r="F29" s="42"/>
      <c r="G29" s="43">
        <v>4671.9</v>
      </c>
      <c r="H29" s="44"/>
      <c r="I29" s="37"/>
    </row>
    <row r="30" spans="1:9" ht="12.75">
      <c r="A30" s="48" t="s">
        <v>627</v>
      </c>
      <c r="B30" s="2" t="s">
        <v>628</v>
      </c>
      <c r="C30" s="1" t="s">
        <v>424</v>
      </c>
      <c r="D30" s="1" t="s">
        <v>122</v>
      </c>
      <c r="E30" s="1" t="s">
        <v>630</v>
      </c>
      <c r="F30" s="42"/>
      <c r="G30" s="43">
        <v>5000</v>
      </c>
      <c r="H30" s="44"/>
      <c r="I30" s="37"/>
    </row>
    <row r="31" spans="1:9" ht="12.75">
      <c r="A31" s="48" t="s">
        <v>627</v>
      </c>
      <c r="B31" s="2" t="s">
        <v>74</v>
      </c>
      <c r="C31" s="1" t="s">
        <v>76</v>
      </c>
      <c r="D31" s="1" t="s">
        <v>122</v>
      </c>
      <c r="E31" s="1" t="s">
        <v>631</v>
      </c>
      <c r="F31" s="42"/>
      <c r="G31" s="43">
        <v>2182.01</v>
      </c>
      <c r="H31" s="44"/>
      <c r="I31" s="37"/>
    </row>
    <row r="32" spans="1:9" ht="12.75">
      <c r="A32" s="48" t="s">
        <v>583</v>
      </c>
      <c r="B32" s="2" t="s">
        <v>632</v>
      </c>
      <c r="C32" s="1" t="s">
        <v>633</v>
      </c>
      <c r="D32" s="1" t="s">
        <v>122</v>
      </c>
      <c r="E32" s="1" t="s">
        <v>634</v>
      </c>
      <c r="F32" s="42"/>
      <c r="G32" s="43">
        <v>3904.16</v>
      </c>
      <c r="H32" s="44"/>
      <c r="I32" s="37"/>
    </row>
    <row r="33" spans="1:9" ht="12.75">
      <c r="A33" s="48" t="s">
        <v>583</v>
      </c>
      <c r="B33" s="2" t="s">
        <v>635</v>
      </c>
      <c r="C33" s="1"/>
      <c r="D33" s="1" t="s">
        <v>635</v>
      </c>
      <c r="E33" s="1" t="s">
        <v>86</v>
      </c>
      <c r="F33" s="42"/>
      <c r="G33" s="43">
        <v>13957.99</v>
      </c>
      <c r="H33" s="44"/>
      <c r="I33" s="37"/>
    </row>
    <row r="34" spans="1:9" ht="12.75">
      <c r="A34" s="48" t="s">
        <v>583</v>
      </c>
      <c r="B34" s="2" t="s">
        <v>625</v>
      </c>
      <c r="C34" s="1" t="s">
        <v>50</v>
      </c>
      <c r="D34" s="1" t="s">
        <v>122</v>
      </c>
      <c r="E34" s="1" t="s">
        <v>636</v>
      </c>
      <c r="F34" s="42"/>
      <c r="G34" s="43">
        <v>11659.92</v>
      </c>
      <c r="H34" s="44"/>
      <c r="I34" s="37"/>
    </row>
    <row r="35" spans="1:9" ht="12.75">
      <c r="A35" s="48" t="s">
        <v>583</v>
      </c>
      <c r="B35" s="2" t="s">
        <v>625</v>
      </c>
      <c r="C35" s="1" t="s">
        <v>50</v>
      </c>
      <c r="D35" s="1" t="s">
        <v>122</v>
      </c>
      <c r="E35" s="1" t="s">
        <v>637</v>
      </c>
      <c r="F35" s="42"/>
      <c r="G35" s="43">
        <v>14077.5</v>
      </c>
      <c r="H35" s="44"/>
      <c r="I35" s="37"/>
    </row>
    <row r="36" spans="1:9" ht="12.75">
      <c r="A36" s="48" t="s">
        <v>638</v>
      </c>
      <c r="B36" s="2" t="s">
        <v>639</v>
      </c>
      <c r="C36" s="1"/>
      <c r="D36" s="1" t="s">
        <v>122</v>
      </c>
      <c r="E36" s="1" t="s">
        <v>86</v>
      </c>
      <c r="F36" s="42"/>
      <c r="G36" s="43">
        <v>2331.34</v>
      </c>
      <c r="H36" s="44"/>
      <c r="I36" s="37"/>
    </row>
    <row r="37" spans="1:9" ht="12.75">
      <c r="A37" s="48" t="s">
        <v>638</v>
      </c>
      <c r="B37" s="2" t="s">
        <v>639</v>
      </c>
      <c r="C37" s="1"/>
      <c r="D37" s="1" t="s">
        <v>122</v>
      </c>
      <c r="E37" s="1" t="s">
        <v>86</v>
      </c>
      <c r="F37" s="42"/>
      <c r="G37" s="43">
        <v>1601.77</v>
      </c>
      <c r="H37" s="44"/>
      <c r="I37" s="37"/>
    </row>
    <row r="38" spans="1:9" ht="12.75">
      <c r="A38" s="48" t="s">
        <v>640</v>
      </c>
      <c r="B38" s="2" t="s">
        <v>275</v>
      </c>
      <c r="C38" s="1"/>
      <c r="D38" s="1" t="s">
        <v>227</v>
      </c>
      <c r="E38" s="1" t="s">
        <v>86</v>
      </c>
      <c r="F38" s="42"/>
      <c r="G38" s="43">
        <v>14902.54</v>
      </c>
      <c r="H38" s="44"/>
      <c r="I38" s="37"/>
    </row>
    <row r="39" spans="1:9" ht="12.75">
      <c r="A39" s="48" t="s">
        <v>641</v>
      </c>
      <c r="B39" s="2" t="s">
        <v>642</v>
      </c>
      <c r="C39" s="1" t="s">
        <v>643</v>
      </c>
      <c r="D39" s="1" t="s">
        <v>122</v>
      </c>
      <c r="E39" s="1" t="s">
        <v>644</v>
      </c>
      <c r="F39" s="42"/>
      <c r="G39" s="43">
        <v>2472.2</v>
      </c>
      <c r="H39" s="44"/>
      <c r="I39" s="37"/>
    </row>
    <row r="40" spans="1:9" ht="12.75">
      <c r="A40" s="48" t="s">
        <v>641</v>
      </c>
      <c r="B40" s="2" t="s">
        <v>74</v>
      </c>
      <c r="C40" s="1" t="s">
        <v>76</v>
      </c>
      <c r="D40" s="1" t="s">
        <v>122</v>
      </c>
      <c r="E40" s="1" t="s">
        <v>645</v>
      </c>
      <c r="F40" s="42"/>
      <c r="G40" s="43">
        <v>4227.85</v>
      </c>
      <c r="H40" s="44"/>
      <c r="I40" s="37"/>
    </row>
    <row r="41" spans="1:9" ht="12.75">
      <c r="A41" s="48" t="s">
        <v>641</v>
      </c>
      <c r="B41" s="2" t="s">
        <v>646</v>
      </c>
      <c r="C41" s="1" t="s">
        <v>477</v>
      </c>
      <c r="D41" s="1" t="s">
        <v>122</v>
      </c>
      <c r="E41" s="1" t="s">
        <v>647</v>
      </c>
      <c r="F41" s="42"/>
      <c r="G41" s="43">
        <v>2761.82</v>
      </c>
      <c r="H41" s="44"/>
      <c r="I41" s="37"/>
    </row>
    <row r="42" spans="1:9" ht="13.5" thickBot="1">
      <c r="A42" s="49"/>
      <c r="B42" s="3"/>
      <c r="C42" s="4"/>
      <c r="D42" s="4"/>
      <c r="E42" s="4"/>
      <c r="F42" s="45"/>
      <c r="G42" s="46"/>
      <c r="H42" s="50"/>
      <c r="I42" s="38"/>
    </row>
    <row r="43" spans="1:9" ht="12.75">
      <c r="A43" s="124" t="s">
        <v>12</v>
      </c>
      <c r="B43" s="127" t="s">
        <v>10</v>
      </c>
      <c r="C43" s="127" t="s">
        <v>10</v>
      </c>
      <c r="D43" s="129" t="s">
        <v>31</v>
      </c>
      <c r="E43" s="130"/>
      <c r="F43" s="29">
        <f>SUM(F9:F42)</f>
        <v>175994.86000000002</v>
      </c>
      <c r="G43" s="30">
        <f>SUM(G9:G42)</f>
        <v>173335.24</v>
      </c>
      <c r="H43" s="56">
        <f>F43-G43+H9</f>
        <v>2659.6200000000244</v>
      </c>
      <c r="I43" s="6"/>
    </row>
    <row r="44" spans="1:9" ht="26.25" thickBot="1">
      <c r="A44" s="125"/>
      <c r="B44" s="128"/>
      <c r="C44" s="128"/>
      <c r="D44" s="131"/>
      <c r="E44" s="132"/>
      <c r="F44" s="28" t="s">
        <v>27</v>
      </c>
      <c r="G44" s="31" t="s">
        <v>28</v>
      </c>
      <c r="H44" s="32" t="s">
        <v>11</v>
      </c>
      <c r="I44" s="6"/>
    </row>
    <row r="45" spans="1:9" ht="13.5" thickBot="1">
      <c r="A45" s="12"/>
      <c r="B45" s="12"/>
      <c r="C45" s="12"/>
      <c r="D45" s="12"/>
      <c r="E45" s="12"/>
      <c r="F45" s="12"/>
      <c r="G45" s="12"/>
      <c r="H45" s="12"/>
      <c r="I45" s="6"/>
    </row>
    <row r="46" spans="1:9" ht="13.5" thickBot="1">
      <c r="A46" s="151" t="s">
        <v>13</v>
      </c>
      <c r="B46" s="151"/>
      <c r="C46" s="12"/>
      <c r="D46" s="6"/>
      <c r="E46" s="6"/>
      <c r="F46" s="152" t="s">
        <v>23</v>
      </c>
      <c r="G46" s="153"/>
      <c r="H46" s="60">
        <f>H43+B58</f>
        <v>2659.6200000000244</v>
      </c>
      <c r="I46" s="6"/>
    </row>
    <row r="47" spans="1:9" ht="12.75">
      <c r="A47" s="23" t="s">
        <v>14</v>
      </c>
      <c r="B47" s="51" t="s">
        <v>649</v>
      </c>
      <c r="C47" s="12"/>
      <c r="D47" s="12"/>
      <c r="E47" s="12"/>
      <c r="F47" s="12"/>
      <c r="G47" s="12"/>
      <c r="H47" s="12"/>
      <c r="I47" s="6"/>
    </row>
    <row r="48" spans="1:9" ht="12.75">
      <c r="A48" s="143" t="s">
        <v>30</v>
      </c>
      <c r="B48" s="144"/>
      <c r="C48" s="6"/>
      <c r="D48" s="6"/>
      <c r="E48" s="6"/>
      <c r="F48" s="6"/>
      <c r="G48" s="6"/>
      <c r="H48" s="12"/>
      <c r="I48" s="6"/>
    </row>
    <row r="49" spans="1:9" ht="12.75">
      <c r="A49" s="24" t="s">
        <v>15</v>
      </c>
      <c r="B49" s="24" t="s">
        <v>5</v>
      </c>
      <c r="C49" s="6"/>
      <c r="D49" s="6"/>
      <c r="E49" s="6"/>
      <c r="F49" s="6"/>
      <c r="G49" s="6"/>
      <c r="H49" s="12"/>
      <c r="I49" s="6"/>
    </row>
    <row r="50" spans="1:9" ht="12.75">
      <c r="A50" s="1"/>
      <c r="B50" s="57"/>
      <c r="C50" s="6"/>
      <c r="D50" s="6"/>
      <c r="E50" s="126" t="s">
        <v>648</v>
      </c>
      <c r="F50" s="126"/>
      <c r="G50" s="126"/>
      <c r="H50" s="126"/>
      <c r="I50" s="6"/>
    </row>
    <row r="51" spans="1:9" ht="7.5" customHeight="1">
      <c r="A51" s="1"/>
      <c r="B51" s="58"/>
      <c r="C51" s="6"/>
      <c r="D51" s="6"/>
      <c r="E51" s="6"/>
      <c r="F51" s="6"/>
      <c r="G51" s="6"/>
      <c r="H51" s="12"/>
      <c r="I51" s="6"/>
    </row>
    <row r="52" spans="1:9" ht="13.5" thickBot="1">
      <c r="A52" s="1"/>
      <c r="B52" s="58"/>
      <c r="C52" s="6"/>
      <c r="D52" s="6"/>
      <c r="E52" s="6"/>
      <c r="F52" s="6"/>
      <c r="G52" s="6"/>
      <c r="H52" s="12"/>
      <c r="I52" s="6"/>
    </row>
    <row r="53" spans="1:9" ht="13.5" thickBot="1">
      <c r="A53" s="1"/>
      <c r="B53" s="58"/>
      <c r="C53" s="6"/>
      <c r="D53" s="7" t="s">
        <v>0</v>
      </c>
      <c r="E53" s="146" t="str">
        <f>B5</f>
        <v>SANTA CASA DE MISERICÓRDIA DE TAQUARITUBA </v>
      </c>
      <c r="F53" s="147"/>
      <c r="G53" s="147"/>
      <c r="H53" s="148"/>
      <c r="I53" s="6"/>
    </row>
    <row r="54" spans="1:9" ht="5.25" customHeight="1">
      <c r="A54" s="1"/>
      <c r="B54" s="58"/>
      <c r="C54" s="6"/>
      <c r="D54" s="8"/>
      <c r="E54" s="9"/>
      <c r="F54" s="9"/>
      <c r="G54" s="9"/>
      <c r="H54" s="10"/>
      <c r="I54" s="6"/>
    </row>
    <row r="55" spans="1:9" ht="12.75">
      <c r="A55" s="1"/>
      <c r="B55" s="57"/>
      <c r="C55" s="6"/>
      <c r="D55" s="11"/>
      <c r="E55" s="12"/>
      <c r="F55" s="12"/>
      <c r="G55" s="12"/>
      <c r="H55" s="13"/>
      <c r="I55" s="6"/>
    </row>
    <row r="56" spans="1:9" ht="12.75">
      <c r="A56" s="1"/>
      <c r="B56" s="57"/>
      <c r="C56" s="6"/>
      <c r="D56" s="14" t="s">
        <v>17</v>
      </c>
      <c r="E56" s="12"/>
      <c r="F56" s="12"/>
      <c r="G56" s="12"/>
      <c r="H56" s="13"/>
      <c r="I56" s="6"/>
    </row>
    <row r="57" spans="1:9" ht="12.75">
      <c r="A57" s="1"/>
      <c r="B57" s="57"/>
      <c r="C57" s="6"/>
      <c r="D57" s="11"/>
      <c r="E57" s="160" t="str">
        <f>Janeiro!E70</f>
        <v>PREENCHER NOME DO PRESIDENTE</v>
      </c>
      <c r="F57" s="160"/>
      <c r="G57" s="160"/>
      <c r="H57" s="21"/>
      <c r="I57" s="6"/>
    </row>
    <row r="58" spans="1:9" ht="13.5" thickBot="1">
      <c r="A58" s="25" t="s">
        <v>9</v>
      </c>
      <c r="B58" s="59">
        <f>SUM(B50:B57)</f>
        <v>0</v>
      </c>
      <c r="C58" s="6"/>
      <c r="D58" s="15"/>
      <c r="E58" s="139" t="s">
        <v>16</v>
      </c>
      <c r="F58" s="139"/>
      <c r="G58" s="139"/>
      <c r="H58" s="26"/>
      <c r="I58" s="6"/>
    </row>
  </sheetData>
  <sheetProtection/>
  <mergeCells count="18">
    <mergeCell ref="A48:B48"/>
    <mergeCell ref="E50:H50"/>
    <mergeCell ref="E53:H53"/>
    <mergeCell ref="E57:G57"/>
    <mergeCell ref="E58:G58"/>
    <mergeCell ref="A43:A44"/>
    <mergeCell ref="B43:B44"/>
    <mergeCell ref="C43:C44"/>
    <mergeCell ref="D43:E44"/>
    <mergeCell ref="A46:B46"/>
    <mergeCell ref="F46:G46"/>
    <mergeCell ref="B5:D5"/>
    <mergeCell ref="G5:H5"/>
    <mergeCell ref="A6:B6"/>
    <mergeCell ref="D6:E6"/>
    <mergeCell ref="G6:H6"/>
    <mergeCell ref="A7:E7"/>
    <mergeCell ref="G7:H7"/>
  </mergeCells>
  <conditionalFormatting sqref="H10 H12:H14 H16:H23 H25:H41">
    <cfRule type="cellIs" priority="1" dxfId="0" operator="equal" stopIfTrue="1">
      <formula>H9</formula>
    </cfRule>
  </conditionalFormatting>
  <conditionalFormatting sqref="H42">
    <cfRule type="cellIs" priority="68" dxfId="0" operator="equal" stopIfTrue="1">
      <formula>Janeir!#REF!</formula>
    </cfRule>
  </conditionalFormatting>
  <conditionalFormatting sqref="H11">
    <cfRule type="cellIs" priority="190" dxfId="0" operator="equal" stopIfTrue="1">
      <formula>Janeir!#REF!</formula>
    </cfRule>
  </conditionalFormatting>
  <conditionalFormatting sqref="H15 H24">
    <cfRule type="cellIs" priority="255" dxfId="0" operator="equal" stopIfTrue="1">
      <formula>H13</formula>
    </cfRule>
  </conditionalFormatting>
  <printOptions/>
  <pageMargins left="0.511811024" right="0.511811024" top="0.787401575" bottom="0.787401575" header="0.31496062" footer="0.31496062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J4:R108"/>
  <sheetViews>
    <sheetView showGridLines="0" zoomScalePageLayoutView="0" workbookViewId="0" topLeftCell="A7">
      <selection activeCell="N99" sqref="N99:Q99"/>
    </sheetView>
  </sheetViews>
  <sheetFormatPr defaultColWidth="9.140625" defaultRowHeight="12.75"/>
  <cols>
    <col min="1" max="1" width="4.57421875" style="6" customWidth="1"/>
    <col min="2" max="8" width="9.140625" style="6" hidden="1" customWidth="1"/>
    <col min="9" max="9" width="2.00390625" style="6" hidden="1" customWidth="1"/>
    <col min="10" max="10" width="9.57421875" style="6" customWidth="1"/>
    <col min="11" max="11" width="29.140625" style="6" customWidth="1"/>
    <col min="12" max="12" width="19.7109375" style="6" customWidth="1"/>
    <col min="13" max="13" width="20.28125" style="6" customWidth="1"/>
    <col min="14" max="14" width="11.00390625" style="6" customWidth="1"/>
    <col min="15" max="15" width="11.57421875" style="6" customWidth="1"/>
    <col min="16" max="16" width="11.140625" style="6" customWidth="1"/>
    <col min="17" max="18" width="11.8515625" style="6" customWidth="1"/>
    <col min="19" max="16384" width="9.140625" style="6" customWidth="1"/>
  </cols>
  <sheetData>
    <row r="1" ht="12.75"/>
    <row r="2" ht="12.75" customHeight="1"/>
    <row r="3" ht="3" customHeight="1"/>
    <row r="4" spans="12:16" ht="22.5" customHeight="1" thickBot="1">
      <c r="L4" s="161" t="s">
        <v>421</v>
      </c>
      <c r="M4" s="162"/>
      <c r="N4" s="162"/>
      <c r="P4" s="87" t="s">
        <v>422</v>
      </c>
    </row>
    <row r="5" spans="10:17" ht="19.5" customHeight="1" thickBot="1">
      <c r="J5" s="17" t="s">
        <v>0</v>
      </c>
      <c r="K5" s="135" t="s">
        <v>56</v>
      </c>
      <c r="L5" s="136"/>
      <c r="M5" s="154"/>
      <c r="N5" s="18"/>
      <c r="O5" s="19" t="s">
        <v>1</v>
      </c>
      <c r="P5" s="155" t="s">
        <v>650</v>
      </c>
      <c r="Q5" s="156"/>
    </row>
    <row r="6" spans="10:17" ht="18" customHeight="1" thickBot="1">
      <c r="J6" s="120" t="s">
        <v>18</v>
      </c>
      <c r="K6" s="121"/>
      <c r="L6" s="20" t="s">
        <v>423</v>
      </c>
      <c r="M6" s="122"/>
      <c r="N6" s="123"/>
      <c r="O6" s="22" t="s">
        <v>8</v>
      </c>
      <c r="P6" s="157" t="s">
        <v>577</v>
      </c>
      <c r="Q6" s="157"/>
    </row>
    <row r="7" spans="10:17" ht="18" customHeight="1" thickBot="1">
      <c r="J7" s="135"/>
      <c r="K7" s="136"/>
      <c r="L7" s="136"/>
      <c r="M7" s="137"/>
      <c r="N7" s="138"/>
      <c r="O7" s="17" t="s">
        <v>22</v>
      </c>
      <c r="P7" s="158">
        <v>2018</v>
      </c>
      <c r="Q7" s="159"/>
    </row>
    <row r="8" spans="10:18" ht="26.25" thickBot="1">
      <c r="J8" s="5" t="s">
        <v>7</v>
      </c>
      <c r="K8" s="5" t="s">
        <v>3</v>
      </c>
      <c r="L8" s="16" t="s">
        <v>4</v>
      </c>
      <c r="M8" s="16" t="s">
        <v>2</v>
      </c>
      <c r="N8" s="16" t="s">
        <v>24</v>
      </c>
      <c r="O8" s="16" t="s">
        <v>21</v>
      </c>
      <c r="P8" s="5" t="s">
        <v>20</v>
      </c>
      <c r="Q8" s="5" t="s">
        <v>6</v>
      </c>
      <c r="R8" s="5" t="s">
        <v>26</v>
      </c>
    </row>
    <row r="9" spans="10:18" ht="12.75">
      <c r="J9" s="47"/>
      <c r="K9" s="36" t="s">
        <v>651</v>
      </c>
      <c r="L9" s="35"/>
      <c r="M9" s="35"/>
      <c r="N9" s="35"/>
      <c r="O9" s="39"/>
      <c r="P9" s="40"/>
      <c r="Q9" s="41">
        <v>2659.62</v>
      </c>
      <c r="R9" s="27"/>
    </row>
    <row r="10" spans="10:18" ht="12.75">
      <c r="J10" s="47" t="s">
        <v>652</v>
      </c>
      <c r="K10" s="79" t="s">
        <v>257</v>
      </c>
      <c r="L10" s="80"/>
      <c r="M10" s="85" t="s">
        <v>268</v>
      </c>
      <c r="N10" s="85" t="s">
        <v>86</v>
      </c>
      <c r="O10" s="81">
        <v>9328.19</v>
      </c>
      <c r="P10" s="82"/>
      <c r="Q10" s="83"/>
      <c r="R10" s="84"/>
    </row>
    <row r="11" spans="10:18" ht="12.75">
      <c r="J11" s="47" t="s">
        <v>652</v>
      </c>
      <c r="K11" s="79" t="s">
        <v>257</v>
      </c>
      <c r="L11" s="85"/>
      <c r="M11" s="85" t="s">
        <v>268</v>
      </c>
      <c r="N11" s="85" t="s">
        <v>86</v>
      </c>
      <c r="O11" s="81">
        <v>166666.67</v>
      </c>
      <c r="P11" s="82"/>
      <c r="Q11" s="83">
        <v>178654.48</v>
      </c>
      <c r="R11" s="84"/>
    </row>
    <row r="12" spans="10:18" ht="12.75">
      <c r="J12" s="47" t="s">
        <v>586</v>
      </c>
      <c r="K12" s="79" t="s">
        <v>653</v>
      </c>
      <c r="L12" s="85" t="s">
        <v>447</v>
      </c>
      <c r="M12" s="85" t="s">
        <v>158</v>
      </c>
      <c r="N12" s="85" t="s">
        <v>654</v>
      </c>
      <c r="O12" s="81"/>
      <c r="P12" s="82">
        <v>411.67</v>
      </c>
      <c r="Q12" s="83"/>
      <c r="R12" s="84"/>
    </row>
    <row r="13" spans="10:18" ht="12.75">
      <c r="J13" s="47" t="s">
        <v>655</v>
      </c>
      <c r="K13" s="79" t="s">
        <v>656</v>
      </c>
      <c r="L13" s="85" t="s">
        <v>408</v>
      </c>
      <c r="M13" s="85" t="s">
        <v>41</v>
      </c>
      <c r="N13" s="85" t="s">
        <v>657</v>
      </c>
      <c r="O13" s="81"/>
      <c r="P13" s="82">
        <v>620.19</v>
      </c>
      <c r="Q13" s="83"/>
      <c r="R13" s="84"/>
    </row>
    <row r="14" spans="10:18" ht="12.75">
      <c r="J14" s="48" t="s">
        <v>655</v>
      </c>
      <c r="K14" s="2" t="s">
        <v>656</v>
      </c>
      <c r="L14" s="1" t="s">
        <v>408</v>
      </c>
      <c r="M14" s="1" t="s">
        <v>41</v>
      </c>
      <c r="N14" s="1" t="s">
        <v>658</v>
      </c>
      <c r="O14" s="42"/>
      <c r="P14" s="43">
        <v>636.33</v>
      </c>
      <c r="Q14" s="44"/>
      <c r="R14" s="37" t="s">
        <v>143</v>
      </c>
    </row>
    <row r="15" spans="10:18" ht="12.75">
      <c r="J15" s="48" t="s">
        <v>655</v>
      </c>
      <c r="K15" s="2" t="s">
        <v>656</v>
      </c>
      <c r="L15" s="1" t="s">
        <v>408</v>
      </c>
      <c r="M15" s="1" t="s">
        <v>41</v>
      </c>
      <c r="N15" s="1" t="s">
        <v>658</v>
      </c>
      <c r="O15" s="42"/>
      <c r="P15" s="43">
        <v>636.33</v>
      </c>
      <c r="Q15" s="44"/>
      <c r="R15" s="37" t="s">
        <v>143</v>
      </c>
    </row>
    <row r="16" spans="10:18" ht="12.75">
      <c r="J16" s="48" t="s">
        <v>659</v>
      </c>
      <c r="K16" s="2" t="s">
        <v>656</v>
      </c>
      <c r="L16" s="1" t="s">
        <v>408</v>
      </c>
      <c r="M16" s="1" t="s">
        <v>41</v>
      </c>
      <c r="N16" s="1" t="s">
        <v>660</v>
      </c>
      <c r="O16" s="42"/>
      <c r="P16" s="43">
        <v>773.95</v>
      </c>
      <c r="Q16" s="44"/>
      <c r="R16" s="37" t="s">
        <v>143</v>
      </c>
    </row>
    <row r="17" spans="10:18" ht="12.75">
      <c r="J17" s="48" t="s">
        <v>661</v>
      </c>
      <c r="K17" s="2" t="s">
        <v>662</v>
      </c>
      <c r="L17" s="1" t="s">
        <v>663</v>
      </c>
      <c r="M17" s="1" t="s">
        <v>126</v>
      </c>
      <c r="N17" s="1" t="s">
        <v>664</v>
      </c>
      <c r="O17" s="42"/>
      <c r="P17" s="43">
        <v>1021.5</v>
      </c>
      <c r="Q17" s="44"/>
      <c r="R17" s="37"/>
    </row>
    <row r="18" spans="10:18" ht="12.75">
      <c r="J18" s="48" t="s">
        <v>665</v>
      </c>
      <c r="K18" s="2" t="s">
        <v>666</v>
      </c>
      <c r="L18" s="1" t="s">
        <v>667</v>
      </c>
      <c r="M18" s="1" t="s">
        <v>587</v>
      </c>
      <c r="N18" s="1" t="s">
        <v>668</v>
      </c>
      <c r="O18" s="42"/>
      <c r="P18" s="43">
        <v>515.75</v>
      </c>
      <c r="Q18" s="44"/>
      <c r="R18" s="37" t="s">
        <v>143</v>
      </c>
    </row>
    <row r="19" spans="10:18" ht="12.75">
      <c r="J19" s="48" t="s">
        <v>669</v>
      </c>
      <c r="K19" s="2" t="s">
        <v>670</v>
      </c>
      <c r="L19" s="1" t="s">
        <v>671</v>
      </c>
      <c r="M19" s="1" t="s">
        <v>158</v>
      </c>
      <c r="N19" s="1" t="s">
        <v>672</v>
      </c>
      <c r="O19" s="42"/>
      <c r="P19" s="43">
        <v>2260</v>
      </c>
      <c r="Q19" s="44"/>
      <c r="R19" s="37" t="s">
        <v>143</v>
      </c>
    </row>
    <row r="20" spans="10:18" ht="12.75">
      <c r="J20" s="48" t="s">
        <v>673</v>
      </c>
      <c r="K20" s="2" t="s">
        <v>574</v>
      </c>
      <c r="L20" s="1" t="s">
        <v>461</v>
      </c>
      <c r="M20" s="1" t="s">
        <v>158</v>
      </c>
      <c r="N20" s="1" t="s">
        <v>674</v>
      </c>
      <c r="O20" s="42"/>
      <c r="P20" s="43">
        <v>409.8</v>
      </c>
      <c r="Q20" s="44"/>
      <c r="R20" s="37"/>
    </row>
    <row r="21" spans="10:18" ht="12.75">
      <c r="J21" s="48" t="s">
        <v>673</v>
      </c>
      <c r="K21" s="2" t="s">
        <v>574</v>
      </c>
      <c r="L21" s="1" t="s">
        <v>461</v>
      </c>
      <c r="M21" s="1" t="s">
        <v>158</v>
      </c>
      <c r="N21" s="1" t="s">
        <v>675</v>
      </c>
      <c r="O21" s="42"/>
      <c r="P21" s="43">
        <v>652.25</v>
      </c>
      <c r="Q21" s="44"/>
      <c r="R21" s="37" t="s">
        <v>143</v>
      </c>
    </row>
    <row r="22" spans="10:18" ht="12.75">
      <c r="J22" s="48" t="s">
        <v>673</v>
      </c>
      <c r="K22" s="2" t="s">
        <v>676</v>
      </c>
      <c r="L22" s="1" t="s">
        <v>677</v>
      </c>
      <c r="M22" s="1" t="s">
        <v>43</v>
      </c>
      <c r="N22" s="1" t="s">
        <v>678</v>
      </c>
      <c r="O22" s="42"/>
      <c r="P22" s="43">
        <v>1040.42</v>
      </c>
      <c r="Q22" s="44"/>
      <c r="R22" s="37"/>
    </row>
    <row r="23" spans="10:18" ht="12.75">
      <c r="J23" s="48" t="s">
        <v>673</v>
      </c>
      <c r="K23" s="2" t="s">
        <v>573</v>
      </c>
      <c r="L23" s="1" t="s">
        <v>414</v>
      </c>
      <c r="M23" s="1" t="s">
        <v>158</v>
      </c>
      <c r="N23" s="1" t="s">
        <v>679</v>
      </c>
      <c r="O23" s="42"/>
      <c r="P23" s="43">
        <v>585</v>
      </c>
      <c r="Q23" s="44"/>
      <c r="R23" s="37" t="s">
        <v>143</v>
      </c>
    </row>
    <row r="24" spans="10:18" ht="12.75">
      <c r="J24" s="48" t="s">
        <v>680</v>
      </c>
      <c r="K24" s="93" t="s">
        <v>574</v>
      </c>
      <c r="L24" s="1" t="s">
        <v>461</v>
      </c>
      <c r="M24" s="1" t="s">
        <v>158</v>
      </c>
      <c r="N24" s="1" t="s">
        <v>681</v>
      </c>
      <c r="O24" s="42"/>
      <c r="P24" s="43">
        <v>357</v>
      </c>
      <c r="Q24" s="44"/>
      <c r="R24" s="37" t="s">
        <v>143</v>
      </c>
    </row>
    <row r="25" spans="10:18" ht="12.75">
      <c r="J25" s="48" t="s">
        <v>680</v>
      </c>
      <c r="K25" s="2" t="s">
        <v>574</v>
      </c>
      <c r="L25" s="1" t="s">
        <v>461</v>
      </c>
      <c r="M25" s="1" t="s">
        <v>587</v>
      </c>
      <c r="N25" s="1" t="s">
        <v>681</v>
      </c>
      <c r="O25" s="42"/>
      <c r="P25" s="43">
        <v>357</v>
      </c>
      <c r="Q25" s="44"/>
      <c r="R25" s="37" t="s">
        <v>143</v>
      </c>
    </row>
    <row r="26" spans="10:18" ht="12.75">
      <c r="J26" s="48" t="s">
        <v>680</v>
      </c>
      <c r="K26" s="2" t="s">
        <v>589</v>
      </c>
      <c r="L26" s="1" t="s">
        <v>579</v>
      </c>
      <c r="M26" s="1" t="s">
        <v>587</v>
      </c>
      <c r="N26" s="1" t="s">
        <v>682</v>
      </c>
      <c r="O26" s="42"/>
      <c r="P26" s="43">
        <v>532.8</v>
      </c>
      <c r="Q26" s="44"/>
      <c r="R26" s="37" t="s">
        <v>143</v>
      </c>
    </row>
    <row r="27" spans="10:18" ht="12.75">
      <c r="J27" s="48" t="s">
        <v>683</v>
      </c>
      <c r="K27" s="2" t="s">
        <v>573</v>
      </c>
      <c r="L27" s="1" t="s">
        <v>414</v>
      </c>
      <c r="M27" s="1" t="s">
        <v>158</v>
      </c>
      <c r="N27" s="1" t="s">
        <v>684</v>
      </c>
      <c r="O27" s="42"/>
      <c r="P27" s="43">
        <v>492.42</v>
      </c>
      <c r="Q27" s="44"/>
      <c r="R27" s="37" t="s">
        <v>143</v>
      </c>
    </row>
    <row r="28" spans="10:18" ht="12.75">
      <c r="J28" s="48" t="s">
        <v>683</v>
      </c>
      <c r="K28" s="2" t="s">
        <v>685</v>
      </c>
      <c r="L28" s="1" t="s">
        <v>686</v>
      </c>
      <c r="M28" s="1" t="s">
        <v>122</v>
      </c>
      <c r="N28" s="1" t="s">
        <v>687</v>
      </c>
      <c r="O28" s="42"/>
      <c r="P28" s="43">
        <v>325</v>
      </c>
      <c r="Q28" s="44"/>
      <c r="R28" s="37" t="s">
        <v>143</v>
      </c>
    </row>
    <row r="29" spans="10:18" ht="12.75">
      <c r="J29" s="48" t="s">
        <v>683</v>
      </c>
      <c r="K29" s="2" t="s">
        <v>688</v>
      </c>
      <c r="L29" s="1" t="s">
        <v>689</v>
      </c>
      <c r="M29" s="1" t="s">
        <v>690</v>
      </c>
      <c r="N29" s="1" t="s">
        <v>691</v>
      </c>
      <c r="O29" s="42"/>
      <c r="P29" s="43">
        <v>816</v>
      </c>
      <c r="Q29" s="44"/>
      <c r="R29" s="37"/>
    </row>
    <row r="30" spans="10:18" ht="12.75">
      <c r="J30" s="48" t="s">
        <v>683</v>
      </c>
      <c r="K30" s="2" t="s">
        <v>692</v>
      </c>
      <c r="L30" s="1" t="s">
        <v>693</v>
      </c>
      <c r="M30" s="1" t="s">
        <v>122</v>
      </c>
      <c r="N30" s="1" t="s">
        <v>694</v>
      </c>
      <c r="O30" s="42"/>
      <c r="P30" s="43">
        <v>685</v>
      </c>
      <c r="Q30" s="44"/>
      <c r="R30" s="37"/>
    </row>
    <row r="31" spans="10:18" ht="12.75">
      <c r="J31" s="48" t="s">
        <v>582</v>
      </c>
      <c r="K31" s="2" t="s">
        <v>695</v>
      </c>
      <c r="L31" s="1" t="s">
        <v>449</v>
      </c>
      <c r="M31" s="1" t="s">
        <v>690</v>
      </c>
      <c r="N31" s="1" t="s">
        <v>696</v>
      </c>
      <c r="O31" s="42"/>
      <c r="P31" s="43">
        <v>513.83</v>
      </c>
      <c r="Q31" s="44"/>
      <c r="R31" s="37"/>
    </row>
    <row r="32" spans="10:18" ht="12.75">
      <c r="J32" s="48" t="s">
        <v>582</v>
      </c>
      <c r="K32" s="2" t="s">
        <v>575</v>
      </c>
      <c r="L32" s="1" t="s">
        <v>581</v>
      </c>
      <c r="M32" s="1" t="s">
        <v>690</v>
      </c>
      <c r="N32" s="1" t="s">
        <v>697</v>
      </c>
      <c r="O32" s="42"/>
      <c r="P32" s="43">
        <v>651.76</v>
      </c>
      <c r="Q32" s="44"/>
      <c r="R32" s="37"/>
    </row>
    <row r="33" spans="10:18" ht="12.75">
      <c r="J33" s="48" t="s">
        <v>582</v>
      </c>
      <c r="K33" s="2" t="s">
        <v>575</v>
      </c>
      <c r="L33" s="1" t="s">
        <v>581</v>
      </c>
      <c r="M33" s="1" t="s">
        <v>587</v>
      </c>
      <c r="N33" s="1" t="s">
        <v>698</v>
      </c>
      <c r="O33" s="42"/>
      <c r="P33" s="43">
        <v>764.33</v>
      </c>
      <c r="Q33" s="44"/>
      <c r="R33" s="37" t="s">
        <v>143</v>
      </c>
    </row>
    <row r="34" spans="10:18" ht="12.75">
      <c r="J34" s="48" t="s">
        <v>699</v>
      </c>
      <c r="K34" s="2" t="s">
        <v>676</v>
      </c>
      <c r="L34" s="1" t="s">
        <v>677</v>
      </c>
      <c r="M34" s="1" t="s">
        <v>43</v>
      </c>
      <c r="N34" s="1" t="s">
        <v>700</v>
      </c>
      <c r="O34" s="42"/>
      <c r="P34" s="43">
        <v>1040.42</v>
      </c>
      <c r="Q34" s="44"/>
      <c r="R34" s="37"/>
    </row>
    <row r="35" spans="10:18" ht="12.75">
      <c r="J35" s="48" t="s">
        <v>640</v>
      </c>
      <c r="K35" s="2" t="s">
        <v>676</v>
      </c>
      <c r="L35" s="1" t="s">
        <v>677</v>
      </c>
      <c r="M35" s="1" t="s">
        <v>43</v>
      </c>
      <c r="N35" s="1" t="s">
        <v>701</v>
      </c>
      <c r="O35" s="42"/>
      <c r="P35" s="43">
        <v>1040.43</v>
      </c>
      <c r="Q35" s="44"/>
      <c r="R35" s="37"/>
    </row>
    <row r="36" spans="10:18" ht="12.75">
      <c r="J36" s="48" t="s">
        <v>702</v>
      </c>
      <c r="K36" s="2" t="s">
        <v>703</v>
      </c>
      <c r="L36" s="1" t="s">
        <v>416</v>
      </c>
      <c r="M36" s="1" t="s">
        <v>41</v>
      </c>
      <c r="N36" s="1" t="s">
        <v>704</v>
      </c>
      <c r="O36" s="42"/>
      <c r="P36" s="43">
        <v>420</v>
      </c>
      <c r="Q36" s="44"/>
      <c r="R36" s="37"/>
    </row>
    <row r="37" spans="10:18" ht="12.75">
      <c r="J37" s="48" t="s">
        <v>702</v>
      </c>
      <c r="K37" s="2" t="s">
        <v>705</v>
      </c>
      <c r="L37" s="1"/>
      <c r="M37" s="1" t="s">
        <v>122</v>
      </c>
      <c r="N37" s="1" t="s">
        <v>86</v>
      </c>
      <c r="O37" s="42"/>
      <c r="P37" s="43">
        <v>557.05</v>
      </c>
      <c r="Q37" s="44"/>
      <c r="R37" s="37"/>
    </row>
    <row r="38" spans="10:18" ht="12.75">
      <c r="J38" s="48" t="s">
        <v>706</v>
      </c>
      <c r="K38" s="2" t="s">
        <v>574</v>
      </c>
      <c r="L38" s="1" t="s">
        <v>409</v>
      </c>
      <c r="M38" s="1" t="s">
        <v>690</v>
      </c>
      <c r="N38" s="1" t="s">
        <v>707</v>
      </c>
      <c r="O38" s="42"/>
      <c r="P38" s="43">
        <v>377</v>
      </c>
      <c r="Q38" s="44"/>
      <c r="R38" s="37"/>
    </row>
    <row r="39" spans="10:18" ht="12.75">
      <c r="J39" s="48" t="s">
        <v>706</v>
      </c>
      <c r="K39" s="2" t="s">
        <v>574</v>
      </c>
      <c r="L39" s="1" t="s">
        <v>409</v>
      </c>
      <c r="M39" s="1" t="s">
        <v>587</v>
      </c>
      <c r="N39" s="1" t="s">
        <v>708</v>
      </c>
      <c r="O39" s="42"/>
      <c r="P39" s="43">
        <v>520</v>
      </c>
      <c r="Q39" s="44"/>
      <c r="R39" s="37"/>
    </row>
    <row r="40" spans="10:18" ht="12.75">
      <c r="J40" s="48" t="s">
        <v>706</v>
      </c>
      <c r="K40" s="2" t="s">
        <v>709</v>
      </c>
      <c r="L40" s="1" t="s">
        <v>60</v>
      </c>
      <c r="M40" s="1" t="s">
        <v>690</v>
      </c>
      <c r="N40" s="1" t="s">
        <v>710</v>
      </c>
      <c r="O40" s="42"/>
      <c r="P40" s="43">
        <v>507.78</v>
      </c>
      <c r="Q40" s="44"/>
      <c r="R40" s="37"/>
    </row>
    <row r="41" spans="10:18" ht="12.75">
      <c r="J41" s="49" t="s">
        <v>706</v>
      </c>
      <c r="K41" s="64" t="s">
        <v>711</v>
      </c>
      <c r="L41" s="65" t="s">
        <v>712</v>
      </c>
      <c r="M41" s="65" t="s">
        <v>690</v>
      </c>
      <c r="N41" s="65" t="s">
        <v>713</v>
      </c>
      <c r="O41" s="66"/>
      <c r="P41" s="67">
        <v>414.47</v>
      </c>
      <c r="Q41" s="44"/>
      <c r="R41" s="68" t="s">
        <v>143</v>
      </c>
    </row>
    <row r="42" spans="10:18" ht="12.75">
      <c r="J42" s="49" t="s">
        <v>706</v>
      </c>
      <c r="K42" s="64" t="s">
        <v>573</v>
      </c>
      <c r="L42" s="65" t="s">
        <v>714</v>
      </c>
      <c r="M42" s="65" t="s">
        <v>587</v>
      </c>
      <c r="N42" s="65" t="s">
        <v>715</v>
      </c>
      <c r="O42" s="66"/>
      <c r="P42" s="67">
        <v>646.4</v>
      </c>
      <c r="Q42" s="44"/>
      <c r="R42" s="68"/>
    </row>
    <row r="43" spans="10:18" ht="12.75">
      <c r="J43" s="49" t="s">
        <v>706</v>
      </c>
      <c r="K43" s="64" t="s">
        <v>589</v>
      </c>
      <c r="L43" s="65" t="s">
        <v>579</v>
      </c>
      <c r="M43" s="65" t="s">
        <v>690</v>
      </c>
      <c r="N43" s="65" t="s">
        <v>716</v>
      </c>
      <c r="O43" s="66"/>
      <c r="P43" s="67">
        <v>583.46</v>
      </c>
      <c r="Q43" s="44"/>
      <c r="R43" s="68"/>
    </row>
    <row r="44" spans="10:18" ht="12.75">
      <c r="J44" s="49" t="s">
        <v>706</v>
      </c>
      <c r="K44" s="64" t="s">
        <v>575</v>
      </c>
      <c r="L44" s="65" t="s">
        <v>581</v>
      </c>
      <c r="M44" s="65" t="s">
        <v>690</v>
      </c>
      <c r="N44" s="65" t="s">
        <v>717</v>
      </c>
      <c r="O44" s="66"/>
      <c r="P44" s="67">
        <v>1980.36</v>
      </c>
      <c r="Q44" s="44"/>
      <c r="R44" s="68"/>
    </row>
    <row r="45" spans="10:18" ht="12.75">
      <c r="J45" s="49" t="s">
        <v>718</v>
      </c>
      <c r="K45" s="64" t="s">
        <v>719</v>
      </c>
      <c r="L45" s="65" t="s">
        <v>429</v>
      </c>
      <c r="M45" s="65" t="s">
        <v>158</v>
      </c>
      <c r="N45" s="65" t="s">
        <v>720</v>
      </c>
      <c r="O45" s="66"/>
      <c r="P45" s="67">
        <v>649.2</v>
      </c>
      <c r="Q45" s="44"/>
      <c r="R45" s="68"/>
    </row>
    <row r="46" spans="10:18" ht="12.75">
      <c r="J46" s="49" t="s">
        <v>718</v>
      </c>
      <c r="K46" s="64" t="s">
        <v>575</v>
      </c>
      <c r="L46" s="65" t="s">
        <v>581</v>
      </c>
      <c r="M46" s="65" t="s">
        <v>690</v>
      </c>
      <c r="N46" s="65" t="s">
        <v>721</v>
      </c>
      <c r="O46" s="66"/>
      <c r="P46" s="67">
        <v>565.65</v>
      </c>
      <c r="Q46" s="44"/>
      <c r="R46" s="68"/>
    </row>
    <row r="47" spans="10:18" ht="12.75">
      <c r="J47" s="49" t="s">
        <v>718</v>
      </c>
      <c r="K47" s="64" t="s">
        <v>676</v>
      </c>
      <c r="L47" s="65" t="s">
        <v>677</v>
      </c>
      <c r="M47" s="65" t="s">
        <v>43</v>
      </c>
      <c r="N47" s="65" t="s">
        <v>722</v>
      </c>
      <c r="O47" s="66"/>
      <c r="P47" s="67">
        <v>445.9</v>
      </c>
      <c r="Q47" s="44"/>
      <c r="R47" s="68"/>
    </row>
    <row r="48" spans="10:18" ht="12.75">
      <c r="J48" s="49" t="s">
        <v>723</v>
      </c>
      <c r="K48" s="64" t="s">
        <v>709</v>
      </c>
      <c r="L48" s="65" t="s">
        <v>60</v>
      </c>
      <c r="M48" s="65" t="s">
        <v>690</v>
      </c>
      <c r="N48" s="65" t="s">
        <v>724</v>
      </c>
      <c r="O48" s="66"/>
      <c r="P48" s="67">
        <v>364.98</v>
      </c>
      <c r="Q48" s="44"/>
      <c r="R48" s="68"/>
    </row>
    <row r="49" spans="10:18" ht="12.75">
      <c r="J49" s="49" t="s">
        <v>723</v>
      </c>
      <c r="K49" s="64" t="s">
        <v>574</v>
      </c>
      <c r="L49" s="65" t="s">
        <v>461</v>
      </c>
      <c r="M49" s="65" t="s">
        <v>690</v>
      </c>
      <c r="N49" s="65" t="s">
        <v>725</v>
      </c>
      <c r="O49" s="66"/>
      <c r="P49" s="67">
        <v>615.1</v>
      </c>
      <c r="Q49" s="44"/>
      <c r="R49" s="68"/>
    </row>
    <row r="50" spans="10:18" ht="12.75">
      <c r="J50" s="49" t="s">
        <v>723</v>
      </c>
      <c r="K50" s="64" t="s">
        <v>573</v>
      </c>
      <c r="L50" s="65" t="s">
        <v>414</v>
      </c>
      <c r="M50" s="65" t="s">
        <v>158</v>
      </c>
      <c r="N50" s="65" t="s">
        <v>726</v>
      </c>
      <c r="O50" s="66"/>
      <c r="P50" s="67">
        <v>980</v>
      </c>
      <c r="Q50" s="44"/>
      <c r="R50" s="68"/>
    </row>
    <row r="51" spans="10:18" ht="12.75">
      <c r="J51" s="49" t="s">
        <v>641</v>
      </c>
      <c r="K51" s="64" t="s">
        <v>575</v>
      </c>
      <c r="L51" s="65" t="s">
        <v>581</v>
      </c>
      <c r="M51" s="65" t="s">
        <v>587</v>
      </c>
      <c r="N51" s="65" t="s">
        <v>727</v>
      </c>
      <c r="O51" s="66"/>
      <c r="P51" s="67">
        <v>551.48</v>
      </c>
      <c r="Q51" s="44"/>
      <c r="R51" s="68"/>
    </row>
    <row r="52" spans="10:18" ht="12.75">
      <c r="J52" s="49" t="s">
        <v>641</v>
      </c>
      <c r="K52" s="64" t="s">
        <v>728</v>
      </c>
      <c r="L52" s="65" t="s">
        <v>729</v>
      </c>
      <c r="M52" s="65" t="s">
        <v>122</v>
      </c>
      <c r="N52" s="65" t="s">
        <v>730</v>
      </c>
      <c r="O52" s="66"/>
      <c r="P52" s="67">
        <v>1000</v>
      </c>
      <c r="Q52" s="44"/>
      <c r="R52" s="68"/>
    </row>
    <row r="53" spans="10:18" ht="12.75">
      <c r="J53" s="49" t="s">
        <v>641</v>
      </c>
      <c r="K53" s="64" t="s">
        <v>676</v>
      </c>
      <c r="L53" s="65" t="s">
        <v>677</v>
      </c>
      <c r="M53" s="65" t="s">
        <v>43</v>
      </c>
      <c r="N53" s="65" t="s">
        <v>731</v>
      </c>
      <c r="O53" s="66"/>
      <c r="P53" s="67">
        <v>448</v>
      </c>
      <c r="Q53" s="44"/>
      <c r="R53" s="68"/>
    </row>
    <row r="54" spans="10:18" ht="12.75">
      <c r="J54" s="49" t="s">
        <v>732</v>
      </c>
      <c r="K54" s="64" t="s">
        <v>666</v>
      </c>
      <c r="L54" s="65" t="s">
        <v>667</v>
      </c>
      <c r="M54" s="65" t="s">
        <v>587</v>
      </c>
      <c r="N54" s="65" t="s">
        <v>733</v>
      </c>
      <c r="O54" s="66"/>
      <c r="P54" s="67">
        <v>688.5</v>
      </c>
      <c r="Q54" s="44"/>
      <c r="R54" s="68" t="s">
        <v>143</v>
      </c>
    </row>
    <row r="55" spans="10:18" ht="12.75">
      <c r="J55" s="49" t="s">
        <v>732</v>
      </c>
      <c r="K55" s="64" t="s">
        <v>734</v>
      </c>
      <c r="L55" s="65" t="s">
        <v>619</v>
      </c>
      <c r="M55" s="65" t="s">
        <v>122</v>
      </c>
      <c r="N55" s="65" t="s">
        <v>735</v>
      </c>
      <c r="O55" s="66"/>
      <c r="P55" s="67">
        <v>3500</v>
      </c>
      <c r="Q55" s="44"/>
      <c r="R55" s="68"/>
    </row>
    <row r="56" spans="10:18" ht="12.75">
      <c r="J56" s="49" t="s">
        <v>732</v>
      </c>
      <c r="K56" s="64" t="s">
        <v>736</v>
      </c>
      <c r="L56" s="65"/>
      <c r="M56" s="65" t="s">
        <v>356</v>
      </c>
      <c r="N56" s="65" t="s">
        <v>86</v>
      </c>
      <c r="O56" s="66"/>
      <c r="P56" s="67">
        <v>1532.5</v>
      </c>
      <c r="Q56" s="44"/>
      <c r="R56" s="68"/>
    </row>
    <row r="57" spans="10:18" ht="12.75">
      <c r="J57" s="49" t="s">
        <v>732</v>
      </c>
      <c r="K57" s="64" t="s">
        <v>736</v>
      </c>
      <c r="L57" s="65"/>
      <c r="M57" s="65" t="s">
        <v>356</v>
      </c>
      <c r="N57" s="65" t="s">
        <v>86</v>
      </c>
      <c r="O57" s="66"/>
      <c r="P57" s="67">
        <v>494.35</v>
      </c>
      <c r="Q57" s="44"/>
      <c r="R57" s="68"/>
    </row>
    <row r="58" spans="10:18" ht="12.75">
      <c r="J58" s="49" t="s">
        <v>732</v>
      </c>
      <c r="K58" s="64" t="s">
        <v>736</v>
      </c>
      <c r="L58" s="65"/>
      <c r="M58" s="65" t="s">
        <v>356</v>
      </c>
      <c r="N58" s="65" t="s">
        <v>86</v>
      </c>
      <c r="O58" s="66"/>
      <c r="P58" s="67">
        <v>1201.89</v>
      </c>
      <c r="Q58" s="44"/>
      <c r="R58" s="68"/>
    </row>
    <row r="59" spans="10:18" ht="12.75">
      <c r="J59" s="49" t="s">
        <v>732</v>
      </c>
      <c r="K59" s="64" t="s">
        <v>736</v>
      </c>
      <c r="L59" s="65"/>
      <c r="M59" s="65" t="s">
        <v>356</v>
      </c>
      <c r="N59" s="65" t="s">
        <v>86</v>
      </c>
      <c r="O59" s="66"/>
      <c r="P59" s="67">
        <v>3415.73</v>
      </c>
      <c r="Q59" s="44"/>
      <c r="R59" s="68"/>
    </row>
    <row r="60" spans="10:18" ht="12.75">
      <c r="J60" s="49" t="s">
        <v>732</v>
      </c>
      <c r="K60" s="64" t="s">
        <v>736</v>
      </c>
      <c r="L60" s="65"/>
      <c r="M60" s="65" t="s">
        <v>356</v>
      </c>
      <c r="N60" s="65" t="s">
        <v>86</v>
      </c>
      <c r="O60" s="66"/>
      <c r="P60" s="67">
        <v>1284.98</v>
      </c>
      <c r="Q60" s="44"/>
      <c r="R60" s="68"/>
    </row>
    <row r="61" spans="10:18" ht="12.75">
      <c r="J61" s="49" t="s">
        <v>732</v>
      </c>
      <c r="K61" s="64" t="s">
        <v>736</v>
      </c>
      <c r="L61" s="65"/>
      <c r="M61" s="65" t="s">
        <v>356</v>
      </c>
      <c r="N61" s="65" t="s">
        <v>86</v>
      </c>
      <c r="O61" s="66"/>
      <c r="P61" s="67">
        <v>1632.49</v>
      </c>
      <c r="Q61" s="44"/>
      <c r="R61" s="68"/>
    </row>
    <row r="62" spans="10:18" ht="12.75">
      <c r="J62" s="49" t="s">
        <v>732</v>
      </c>
      <c r="K62" s="64" t="s">
        <v>736</v>
      </c>
      <c r="L62" s="65"/>
      <c r="M62" s="65" t="s">
        <v>356</v>
      </c>
      <c r="N62" s="65" t="s">
        <v>86</v>
      </c>
      <c r="O62" s="66"/>
      <c r="P62" s="67">
        <v>1614.13</v>
      </c>
      <c r="Q62" s="44"/>
      <c r="R62" s="68"/>
    </row>
    <row r="63" spans="10:18" ht="12.75">
      <c r="J63" s="49" t="s">
        <v>737</v>
      </c>
      <c r="K63" s="64" t="s">
        <v>738</v>
      </c>
      <c r="L63" s="65" t="s">
        <v>424</v>
      </c>
      <c r="M63" s="65" t="s">
        <v>122</v>
      </c>
      <c r="N63" s="65" t="s">
        <v>739</v>
      </c>
      <c r="O63" s="66"/>
      <c r="P63" s="67">
        <v>3912</v>
      </c>
      <c r="Q63" s="44"/>
      <c r="R63" s="68"/>
    </row>
    <row r="64" spans="10:18" ht="12.75">
      <c r="J64" s="49" t="s">
        <v>737</v>
      </c>
      <c r="K64" s="64" t="s">
        <v>740</v>
      </c>
      <c r="L64" s="65" t="s">
        <v>413</v>
      </c>
      <c r="M64" s="65" t="s">
        <v>41</v>
      </c>
      <c r="N64" s="65" t="s">
        <v>741</v>
      </c>
      <c r="O64" s="66"/>
      <c r="P64" s="67">
        <v>372</v>
      </c>
      <c r="Q64" s="44"/>
      <c r="R64" s="68"/>
    </row>
    <row r="65" spans="10:18" ht="12.75">
      <c r="J65" s="49" t="s">
        <v>742</v>
      </c>
      <c r="K65" s="64" t="s">
        <v>743</v>
      </c>
      <c r="L65" s="65" t="s">
        <v>412</v>
      </c>
      <c r="M65" s="65" t="s">
        <v>690</v>
      </c>
      <c r="N65" s="65" t="s">
        <v>744</v>
      </c>
      <c r="O65" s="66"/>
      <c r="P65" s="67">
        <v>718.4</v>
      </c>
      <c r="Q65" s="44"/>
      <c r="R65" s="68"/>
    </row>
    <row r="66" spans="10:18" ht="12.75">
      <c r="J66" s="49" t="s">
        <v>742</v>
      </c>
      <c r="K66" s="64" t="s">
        <v>745</v>
      </c>
      <c r="L66" s="65" t="s">
        <v>746</v>
      </c>
      <c r="M66" s="65" t="s">
        <v>122</v>
      </c>
      <c r="N66" s="65" t="s">
        <v>747</v>
      </c>
      <c r="O66" s="66"/>
      <c r="P66" s="67">
        <v>550</v>
      </c>
      <c r="Q66" s="44"/>
      <c r="R66" s="68" t="s">
        <v>143</v>
      </c>
    </row>
    <row r="67" spans="10:18" ht="12.75">
      <c r="J67" s="49" t="s">
        <v>652</v>
      </c>
      <c r="K67" s="64" t="s">
        <v>748</v>
      </c>
      <c r="L67" s="65" t="s">
        <v>749</v>
      </c>
      <c r="M67" s="65" t="s">
        <v>126</v>
      </c>
      <c r="N67" s="65" t="s">
        <v>750</v>
      </c>
      <c r="O67" s="66"/>
      <c r="P67" s="67">
        <v>3367.86</v>
      </c>
      <c r="Q67" s="44"/>
      <c r="R67" s="68" t="s">
        <v>751</v>
      </c>
    </row>
    <row r="68" spans="10:18" ht="12.75">
      <c r="J68" s="49" t="s">
        <v>752</v>
      </c>
      <c r="K68" s="64" t="s">
        <v>753</v>
      </c>
      <c r="L68" s="65" t="s">
        <v>442</v>
      </c>
      <c r="M68" s="65" t="s">
        <v>122</v>
      </c>
      <c r="N68" s="65" t="s">
        <v>754</v>
      </c>
      <c r="O68" s="66"/>
      <c r="P68" s="67">
        <v>325</v>
      </c>
      <c r="Q68" s="44"/>
      <c r="R68" s="68"/>
    </row>
    <row r="69" spans="10:18" ht="12.75">
      <c r="J69" s="49" t="s">
        <v>752</v>
      </c>
      <c r="K69" s="64" t="s">
        <v>755</v>
      </c>
      <c r="L69" s="65" t="s">
        <v>556</v>
      </c>
      <c r="M69" s="65" t="s">
        <v>122</v>
      </c>
      <c r="N69" s="65" t="s">
        <v>558</v>
      </c>
      <c r="O69" s="66"/>
      <c r="P69" s="67">
        <v>3284.75</v>
      </c>
      <c r="Q69" s="44"/>
      <c r="R69" s="68"/>
    </row>
    <row r="70" spans="10:18" ht="12.75">
      <c r="J70" s="49" t="s">
        <v>756</v>
      </c>
      <c r="K70" s="64" t="s">
        <v>757</v>
      </c>
      <c r="L70" s="65" t="s">
        <v>73</v>
      </c>
      <c r="M70" s="65" t="s">
        <v>122</v>
      </c>
      <c r="N70" s="65" t="s">
        <v>758</v>
      </c>
      <c r="O70" s="66"/>
      <c r="P70" s="67">
        <v>9385</v>
      </c>
      <c r="Q70" s="44"/>
      <c r="R70" s="68"/>
    </row>
    <row r="71" spans="10:18" ht="12.75">
      <c r="J71" s="49" t="s">
        <v>756</v>
      </c>
      <c r="K71" s="64" t="s">
        <v>757</v>
      </c>
      <c r="L71" s="65" t="s">
        <v>73</v>
      </c>
      <c r="M71" s="65" t="s">
        <v>122</v>
      </c>
      <c r="N71" s="65" t="s">
        <v>759</v>
      </c>
      <c r="O71" s="66"/>
      <c r="P71" s="67">
        <v>1775.45</v>
      </c>
      <c r="Q71" s="44"/>
      <c r="R71" s="68"/>
    </row>
    <row r="72" spans="10:18" ht="12.75">
      <c r="J72" s="49" t="s">
        <v>760</v>
      </c>
      <c r="K72" s="64" t="s">
        <v>734</v>
      </c>
      <c r="L72" s="65" t="s">
        <v>619</v>
      </c>
      <c r="M72" s="65" t="s">
        <v>122</v>
      </c>
      <c r="N72" s="65" t="s">
        <v>361</v>
      </c>
      <c r="O72" s="66"/>
      <c r="P72" s="67">
        <v>692.96</v>
      </c>
      <c r="Q72" s="44"/>
      <c r="R72" s="68"/>
    </row>
    <row r="73" spans="10:18" ht="12.75">
      <c r="J73" s="49" t="s">
        <v>760</v>
      </c>
      <c r="K73" s="64" t="s">
        <v>755</v>
      </c>
      <c r="L73" s="65" t="s">
        <v>556</v>
      </c>
      <c r="M73" s="65" t="s">
        <v>122</v>
      </c>
      <c r="N73" s="65" t="s">
        <v>761</v>
      </c>
      <c r="O73" s="66"/>
      <c r="P73" s="67">
        <v>708.83</v>
      </c>
      <c r="Q73" s="44"/>
      <c r="R73" s="68"/>
    </row>
    <row r="74" spans="10:18" ht="12.75">
      <c r="J74" s="49" t="s">
        <v>760</v>
      </c>
      <c r="K74" s="64" t="s">
        <v>571</v>
      </c>
      <c r="L74" s="65" t="s">
        <v>50</v>
      </c>
      <c r="M74" s="65" t="s">
        <v>122</v>
      </c>
      <c r="N74" s="65" t="s">
        <v>396</v>
      </c>
      <c r="O74" s="66"/>
      <c r="P74" s="67">
        <v>14077.5</v>
      </c>
      <c r="Q74" s="44"/>
      <c r="R74" s="68"/>
    </row>
    <row r="75" spans="10:18" ht="12.75">
      <c r="J75" s="49" t="s">
        <v>760</v>
      </c>
      <c r="K75" s="64" t="s">
        <v>762</v>
      </c>
      <c r="L75" s="65" t="s">
        <v>643</v>
      </c>
      <c r="M75" s="65" t="s">
        <v>122</v>
      </c>
      <c r="N75" s="65" t="s">
        <v>763</v>
      </c>
      <c r="O75" s="66"/>
      <c r="P75" s="67">
        <v>2479.23</v>
      </c>
      <c r="Q75" s="44"/>
      <c r="R75" s="68"/>
    </row>
    <row r="76" spans="10:18" ht="12.75">
      <c r="J76" s="49" t="s">
        <v>760</v>
      </c>
      <c r="K76" s="64" t="s">
        <v>764</v>
      </c>
      <c r="L76" s="65" t="s">
        <v>477</v>
      </c>
      <c r="M76" s="65" t="s">
        <v>122</v>
      </c>
      <c r="N76" s="65" t="s">
        <v>765</v>
      </c>
      <c r="O76" s="66"/>
      <c r="P76" s="67">
        <v>2567.03</v>
      </c>
      <c r="Q76" s="44"/>
      <c r="R76" s="68"/>
    </row>
    <row r="77" spans="10:18" ht="12.75">
      <c r="J77" s="49" t="s">
        <v>760</v>
      </c>
      <c r="K77" s="64" t="s">
        <v>571</v>
      </c>
      <c r="L77" s="65" t="s">
        <v>50</v>
      </c>
      <c r="M77" s="65" t="s">
        <v>122</v>
      </c>
      <c r="N77" s="65" t="s">
        <v>766</v>
      </c>
      <c r="O77" s="66"/>
      <c r="P77" s="67">
        <v>11659.92</v>
      </c>
      <c r="Q77" s="44"/>
      <c r="R77" s="68"/>
    </row>
    <row r="78" spans="10:18" ht="12.75">
      <c r="J78" s="49" t="s">
        <v>760</v>
      </c>
      <c r="K78" s="64" t="s">
        <v>767</v>
      </c>
      <c r="L78" s="65" t="s">
        <v>76</v>
      </c>
      <c r="M78" s="65" t="s">
        <v>122</v>
      </c>
      <c r="N78" s="65" t="s">
        <v>768</v>
      </c>
      <c r="O78" s="66"/>
      <c r="P78" s="67">
        <v>4108.38</v>
      </c>
      <c r="Q78" s="44"/>
      <c r="R78" s="68"/>
    </row>
    <row r="79" spans="10:18" ht="12.75">
      <c r="J79" s="49" t="s">
        <v>760</v>
      </c>
      <c r="K79" s="64" t="s">
        <v>769</v>
      </c>
      <c r="L79" s="65" t="s">
        <v>430</v>
      </c>
      <c r="M79" s="65" t="s">
        <v>122</v>
      </c>
      <c r="N79" s="65" t="s">
        <v>694</v>
      </c>
      <c r="O79" s="66"/>
      <c r="P79" s="67">
        <v>2536.95</v>
      </c>
      <c r="Q79" s="44"/>
      <c r="R79" s="68"/>
    </row>
    <row r="80" spans="10:18" ht="12.75">
      <c r="J80" s="49" t="s">
        <v>770</v>
      </c>
      <c r="K80" s="64" t="s">
        <v>771</v>
      </c>
      <c r="L80" s="65"/>
      <c r="M80" s="65" t="s">
        <v>122</v>
      </c>
      <c r="N80" s="65" t="s">
        <v>86</v>
      </c>
      <c r="O80" s="66"/>
      <c r="P80" s="67">
        <v>4948.24</v>
      </c>
      <c r="Q80" s="44"/>
      <c r="R80" s="68"/>
    </row>
    <row r="81" spans="10:18" ht="12.75">
      <c r="J81" s="49" t="s">
        <v>770</v>
      </c>
      <c r="K81" s="64" t="s">
        <v>771</v>
      </c>
      <c r="L81" s="65"/>
      <c r="M81" s="65" t="s">
        <v>122</v>
      </c>
      <c r="N81" s="65" t="s">
        <v>86</v>
      </c>
      <c r="O81" s="66"/>
      <c r="P81" s="67">
        <v>2680.54</v>
      </c>
      <c r="Q81" s="44"/>
      <c r="R81" s="68"/>
    </row>
    <row r="82" spans="10:18" ht="12.75">
      <c r="J82" s="49" t="s">
        <v>770</v>
      </c>
      <c r="K82" s="64" t="s">
        <v>772</v>
      </c>
      <c r="L82" s="65" t="s">
        <v>49</v>
      </c>
      <c r="M82" s="65" t="s">
        <v>122</v>
      </c>
      <c r="N82" s="65" t="s">
        <v>773</v>
      </c>
      <c r="O82" s="66"/>
      <c r="P82" s="67">
        <v>1229.43</v>
      </c>
      <c r="Q82" s="44"/>
      <c r="R82" s="68"/>
    </row>
    <row r="83" spans="10:18" ht="12.75">
      <c r="J83" s="49" t="s">
        <v>770</v>
      </c>
      <c r="K83" s="64" t="s">
        <v>772</v>
      </c>
      <c r="L83" s="65" t="s">
        <v>49</v>
      </c>
      <c r="M83" s="65" t="s">
        <v>122</v>
      </c>
      <c r="N83" s="65" t="s">
        <v>774</v>
      </c>
      <c r="O83" s="66"/>
      <c r="P83" s="67">
        <v>2479.23</v>
      </c>
      <c r="Q83" s="44"/>
      <c r="R83" s="68"/>
    </row>
    <row r="84" spans="10:18" ht="12.75">
      <c r="J84" s="49" t="s">
        <v>775</v>
      </c>
      <c r="K84" s="64" t="s">
        <v>757</v>
      </c>
      <c r="L84" s="65" t="s">
        <v>73</v>
      </c>
      <c r="M84" s="65" t="s">
        <v>122</v>
      </c>
      <c r="N84" s="65" t="s">
        <v>776</v>
      </c>
      <c r="O84" s="66"/>
      <c r="P84" s="67">
        <v>2508.31</v>
      </c>
      <c r="Q84" s="44"/>
      <c r="R84" s="68"/>
    </row>
    <row r="85" spans="10:18" ht="12.75">
      <c r="J85" s="49" t="s">
        <v>775</v>
      </c>
      <c r="K85" s="64" t="s">
        <v>757</v>
      </c>
      <c r="L85" s="65" t="s">
        <v>73</v>
      </c>
      <c r="M85" s="65" t="s">
        <v>122</v>
      </c>
      <c r="N85" s="65" t="s">
        <v>777</v>
      </c>
      <c r="O85" s="66"/>
      <c r="P85" s="67">
        <v>9385</v>
      </c>
      <c r="Q85" s="44"/>
      <c r="R85" s="68"/>
    </row>
    <row r="86" spans="10:18" ht="12.75">
      <c r="J86" s="49" t="s">
        <v>778</v>
      </c>
      <c r="K86" s="64" t="s">
        <v>779</v>
      </c>
      <c r="L86" s="65"/>
      <c r="M86" s="65" t="s">
        <v>256</v>
      </c>
      <c r="N86" s="65" t="s">
        <v>86</v>
      </c>
      <c r="O86" s="66"/>
      <c r="P86" s="67">
        <v>1139.2</v>
      </c>
      <c r="Q86" s="44"/>
      <c r="R86" s="68"/>
    </row>
    <row r="87" spans="10:18" ht="12.75">
      <c r="J87" s="49" t="s">
        <v>778</v>
      </c>
      <c r="K87" s="64" t="s">
        <v>87</v>
      </c>
      <c r="L87" s="65"/>
      <c r="M87" s="65" t="s">
        <v>227</v>
      </c>
      <c r="N87" s="65" t="s">
        <v>86</v>
      </c>
      <c r="O87" s="66"/>
      <c r="P87" s="67">
        <v>12464.95</v>
      </c>
      <c r="Q87" s="44"/>
      <c r="R87" s="68"/>
    </row>
    <row r="88" spans="10:18" ht="12.75">
      <c r="J88" s="49" t="s">
        <v>780</v>
      </c>
      <c r="K88" s="64" t="s">
        <v>705</v>
      </c>
      <c r="L88" s="65"/>
      <c r="M88" s="65" t="s">
        <v>122</v>
      </c>
      <c r="N88" s="65" t="s">
        <v>86</v>
      </c>
      <c r="O88" s="66"/>
      <c r="P88" s="67">
        <v>562.65</v>
      </c>
      <c r="Q88" s="44"/>
      <c r="R88" s="68"/>
    </row>
    <row r="89" spans="10:18" ht="12.75">
      <c r="J89" s="49" t="s">
        <v>781</v>
      </c>
      <c r="K89" s="64" t="s">
        <v>782</v>
      </c>
      <c r="L89" s="65"/>
      <c r="M89" s="65" t="s">
        <v>122</v>
      </c>
      <c r="N89" s="65" t="s">
        <v>86</v>
      </c>
      <c r="O89" s="66"/>
      <c r="P89" s="67">
        <v>4523.91</v>
      </c>
      <c r="Q89" s="44"/>
      <c r="R89" s="68"/>
    </row>
    <row r="90" spans="10:18" ht="12.75">
      <c r="J90" s="49"/>
      <c r="K90" s="64"/>
      <c r="L90" s="65"/>
      <c r="M90" s="65"/>
      <c r="N90" s="65"/>
      <c r="O90" s="66"/>
      <c r="P90" s="67"/>
      <c r="Q90" s="44"/>
      <c r="R90" s="68"/>
    </row>
    <row r="91" spans="10:18" ht="0.75" customHeight="1" thickBot="1">
      <c r="J91" s="49"/>
      <c r="K91" s="3"/>
      <c r="L91" s="4"/>
      <c r="M91" s="4"/>
      <c r="N91" s="4"/>
      <c r="O91" s="45"/>
      <c r="P91" s="46"/>
      <c r="Q91" s="50">
        <f>Q40+O91-P91</f>
        <v>0</v>
      </c>
      <c r="R91" s="38"/>
    </row>
    <row r="92" spans="10:17" ht="12.75" customHeight="1">
      <c r="J92" s="124" t="s">
        <v>12</v>
      </c>
      <c r="K92" s="127" t="s">
        <v>10</v>
      </c>
      <c r="L92" s="127" t="s">
        <v>10</v>
      </c>
      <c r="M92" s="129" t="s">
        <v>31</v>
      </c>
      <c r="N92" s="130"/>
      <c r="O92" s="29">
        <f>SUM(O9:O91)</f>
        <v>175994.86000000002</v>
      </c>
      <c r="P92" s="30">
        <f>SUM(P10:P91)</f>
        <v>148573.3</v>
      </c>
      <c r="Q92" s="56">
        <f>O92-P92+Q9</f>
        <v>30081.180000000026</v>
      </c>
    </row>
    <row r="93" spans="10:17" ht="26.25" thickBot="1">
      <c r="J93" s="125"/>
      <c r="K93" s="128"/>
      <c r="L93" s="128"/>
      <c r="M93" s="131"/>
      <c r="N93" s="132"/>
      <c r="O93" s="28" t="s">
        <v>27</v>
      </c>
      <c r="P93" s="31" t="s">
        <v>28</v>
      </c>
      <c r="Q93" s="32" t="s">
        <v>11</v>
      </c>
    </row>
    <row r="94" spans="10:17" ht="13.5" thickBot="1">
      <c r="J94" s="12"/>
      <c r="K94" s="12"/>
      <c r="L94" s="12"/>
      <c r="M94" s="12"/>
      <c r="N94" s="12"/>
      <c r="O94" s="12"/>
      <c r="P94" s="86"/>
      <c r="Q94" s="86"/>
    </row>
    <row r="95" spans="10:17" ht="13.5" thickBot="1">
      <c r="J95" s="151" t="s">
        <v>13</v>
      </c>
      <c r="K95" s="151"/>
      <c r="L95" s="12"/>
      <c r="O95" s="152" t="s">
        <v>23</v>
      </c>
      <c r="P95" s="153"/>
      <c r="Q95" s="60">
        <f>Q92+K107</f>
        <v>30081.180000000026</v>
      </c>
    </row>
    <row r="96" spans="10:17" ht="12.75">
      <c r="J96" s="23" t="s">
        <v>14</v>
      </c>
      <c r="K96" s="51" t="s">
        <v>572</v>
      </c>
      <c r="L96" s="12"/>
      <c r="M96" s="12"/>
      <c r="N96" s="12"/>
      <c r="O96" s="12"/>
      <c r="P96" s="12"/>
      <c r="Q96" s="12"/>
    </row>
    <row r="97" spans="10:17" ht="12.75">
      <c r="J97" s="143" t="s">
        <v>30</v>
      </c>
      <c r="K97" s="144"/>
      <c r="Q97" s="12"/>
    </row>
    <row r="98" spans="10:17" ht="12.75">
      <c r="J98" s="24" t="s">
        <v>15</v>
      </c>
      <c r="K98" s="24" t="s">
        <v>5</v>
      </c>
      <c r="Q98" s="12"/>
    </row>
    <row r="99" spans="10:17" ht="12.75">
      <c r="J99" s="1"/>
      <c r="K99" s="57"/>
      <c r="N99" s="126" t="s">
        <v>783</v>
      </c>
      <c r="O99" s="126"/>
      <c r="P99" s="126"/>
      <c r="Q99" s="126"/>
    </row>
    <row r="100" spans="10:17" ht="4.5" customHeight="1" hidden="1">
      <c r="J100" s="1"/>
      <c r="K100" s="58"/>
      <c r="Q100" s="12"/>
    </row>
    <row r="101" spans="10:17" ht="9" customHeight="1" thickBot="1">
      <c r="J101" s="1"/>
      <c r="K101" s="58"/>
      <c r="Q101" s="12"/>
    </row>
    <row r="102" spans="10:17" ht="13.5" thickBot="1">
      <c r="J102" s="1"/>
      <c r="K102" s="58"/>
      <c r="M102" s="7" t="s">
        <v>0</v>
      </c>
      <c r="N102" s="146" t="str">
        <f>K5</f>
        <v>SANTA CASA DE MISERICÓRDIA DE TAQUARITUBA </v>
      </c>
      <c r="O102" s="147"/>
      <c r="P102" s="147"/>
      <c r="Q102" s="148"/>
    </row>
    <row r="103" spans="10:17" ht="9" customHeight="1">
      <c r="J103" s="1"/>
      <c r="K103" s="58"/>
      <c r="M103" s="8"/>
      <c r="N103" s="9"/>
      <c r="O103" s="9"/>
      <c r="P103" s="9"/>
      <c r="Q103" s="10"/>
    </row>
    <row r="104" spans="10:17" ht="12.75">
      <c r="J104" s="1"/>
      <c r="K104" s="57"/>
      <c r="M104" s="11"/>
      <c r="N104" s="12"/>
      <c r="O104" s="12"/>
      <c r="P104" s="12"/>
      <c r="Q104" s="13"/>
    </row>
    <row r="105" spans="10:17" ht="12.75">
      <c r="J105" s="1"/>
      <c r="K105" s="57"/>
      <c r="M105" s="14" t="s">
        <v>17</v>
      </c>
      <c r="N105" s="12"/>
      <c r="O105" s="12"/>
      <c r="P105" s="12"/>
      <c r="Q105" s="13"/>
    </row>
    <row r="106" spans="10:17" ht="12.75">
      <c r="J106" s="1"/>
      <c r="K106" s="57"/>
      <c r="M106" s="11"/>
      <c r="N106" s="160" t="s">
        <v>57</v>
      </c>
      <c r="O106" s="160"/>
      <c r="P106" s="160"/>
      <c r="Q106" s="21"/>
    </row>
    <row r="107" spans="10:17" ht="13.5" thickBot="1">
      <c r="J107" s="25" t="s">
        <v>9</v>
      </c>
      <c r="K107" s="59">
        <f>SUM(K99:K106)</f>
        <v>0</v>
      </c>
      <c r="M107" s="15"/>
      <c r="N107" s="139" t="s">
        <v>16</v>
      </c>
      <c r="O107" s="139"/>
      <c r="P107" s="139"/>
      <c r="Q107" s="26"/>
    </row>
    <row r="108" ht="12.75">
      <c r="Q108" s="12"/>
    </row>
  </sheetData>
  <sheetProtection selectLockedCells="1"/>
  <mergeCells count="19">
    <mergeCell ref="L4:N4"/>
    <mergeCell ref="N106:P106"/>
    <mergeCell ref="K5:M5"/>
    <mergeCell ref="P5:Q5"/>
    <mergeCell ref="J6:K6"/>
    <mergeCell ref="M6:N6"/>
    <mergeCell ref="P6:Q6"/>
    <mergeCell ref="J7:N7"/>
    <mergeCell ref="P7:Q7"/>
    <mergeCell ref="N107:P107"/>
    <mergeCell ref="J95:K95"/>
    <mergeCell ref="O95:P95"/>
    <mergeCell ref="J97:K97"/>
    <mergeCell ref="N99:Q99"/>
    <mergeCell ref="J92:J93"/>
    <mergeCell ref="K92:K93"/>
    <mergeCell ref="L92:L93"/>
    <mergeCell ref="M92:N93"/>
    <mergeCell ref="N102:Q102"/>
  </mergeCells>
  <conditionalFormatting sqref="Q40:Q41 Q15:Q22 Q24:Q32 Q34:Q36">
    <cfRule type="cellIs" priority="1" dxfId="0" operator="equal" stopIfTrue="1">
      <formula>Q14</formula>
    </cfRule>
  </conditionalFormatting>
  <conditionalFormatting sqref="Q39">
    <cfRule type="cellIs" priority="70" dxfId="0" operator="equal" stopIfTrue="1">
      <formula>Fevereiro!#REF!</formula>
    </cfRule>
  </conditionalFormatting>
  <conditionalFormatting sqref="Q38">
    <cfRule type="cellIs" priority="76" dxfId="0" operator="equal" stopIfTrue="1">
      <formula>Fevereiro!#REF!</formula>
    </cfRule>
  </conditionalFormatting>
  <conditionalFormatting sqref="Q14">
    <cfRule type="cellIs" priority="78" dxfId="0" operator="equal" stopIfTrue="1">
      <formula>Q9</formula>
    </cfRule>
  </conditionalFormatting>
  <conditionalFormatting sqref="Q91">
    <cfRule type="cellIs" priority="80" dxfId="0" operator="equal" stopIfTrue="1">
      <formula>Q40</formula>
    </cfRule>
  </conditionalFormatting>
  <conditionalFormatting sqref="Q43:Q45">
    <cfRule type="cellIs" priority="86" dxfId="0" operator="equal" stopIfTrue="1">
      <formula>Q40</formula>
    </cfRule>
  </conditionalFormatting>
  <conditionalFormatting sqref="Q42">
    <cfRule type="cellIs" priority="88" dxfId="0" operator="equal" stopIfTrue="1">
      <formula>Q40</formula>
    </cfRule>
  </conditionalFormatting>
  <conditionalFormatting sqref="Q23">
    <cfRule type="cellIs" priority="192" dxfId="0" operator="equal" stopIfTrue="1">
      <formula>Fevereiro!#REF!</formula>
    </cfRule>
  </conditionalFormatting>
  <conditionalFormatting sqref="Q37 Q33">
    <cfRule type="cellIs" priority="204" dxfId="0" operator="equal" stopIfTrue="1">
      <formula>Fevereiro!#REF!</formula>
    </cfRule>
  </conditionalFormatting>
  <conditionalFormatting sqref="Q49:Q51">
    <cfRule type="cellIs" priority="206" dxfId="0" operator="equal" stopIfTrue="1">
      <formula>Q41</formula>
    </cfRule>
  </conditionalFormatting>
  <conditionalFormatting sqref="Q48">
    <cfRule type="cellIs" priority="208" dxfId="0" operator="equal" stopIfTrue="1">
      <formula>Q42</formula>
    </cfRule>
  </conditionalFormatting>
  <conditionalFormatting sqref="Q47">
    <cfRule type="cellIs" priority="210" dxfId="0" operator="equal" stopIfTrue="1">
      <formula>Q42</formula>
    </cfRule>
  </conditionalFormatting>
  <conditionalFormatting sqref="Q46">
    <cfRule type="cellIs" priority="212" dxfId="0" operator="equal" stopIfTrue="1">
      <formula>Q42</formula>
    </cfRule>
  </conditionalFormatting>
  <conditionalFormatting sqref="Q54:Q55">
    <cfRule type="cellIs" priority="214" dxfId="0" operator="equal" stopIfTrue="1">
      <formula>Q42</formula>
    </cfRule>
  </conditionalFormatting>
  <conditionalFormatting sqref="Q53">
    <cfRule type="cellIs" priority="216" dxfId="0" operator="equal" stopIfTrue="1">
      <formula>Q43</formula>
    </cfRule>
  </conditionalFormatting>
  <conditionalFormatting sqref="Q52">
    <cfRule type="cellIs" priority="218" dxfId="0" operator="equal" stopIfTrue="1">
      <formula>Q43</formula>
    </cfRule>
  </conditionalFormatting>
  <conditionalFormatting sqref="Q90">
    <cfRule type="cellIs" priority="220" dxfId="0" operator="equal" stopIfTrue="1">
      <formula>Q43</formula>
    </cfRule>
  </conditionalFormatting>
  <conditionalFormatting sqref="Q58:Q59">
    <cfRule type="cellIs" priority="222" dxfId="0" operator="equal" stopIfTrue="1">
      <formula>Q43</formula>
    </cfRule>
  </conditionalFormatting>
  <conditionalFormatting sqref="Q57">
    <cfRule type="cellIs" priority="224" dxfId="0" operator="equal" stopIfTrue="1">
      <formula>Q43</formula>
    </cfRule>
  </conditionalFormatting>
  <conditionalFormatting sqref="Q56">
    <cfRule type="cellIs" priority="226" dxfId="0" operator="equal" stopIfTrue="1">
      <formula>Q43</formula>
    </cfRule>
  </conditionalFormatting>
  <conditionalFormatting sqref="Q61:Q64">
    <cfRule type="cellIs" priority="228" dxfId="0" operator="equal" stopIfTrue="1">
      <formula>Q44</formula>
    </cfRule>
  </conditionalFormatting>
  <conditionalFormatting sqref="Q60">
    <cfRule type="cellIs" priority="230" dxfId="0" operator="equal" stopIfTrue="1">
      <formula>Q44</formula>
    </cfRule>
  </conditionalFormatting>
  <conditionalFormatting sqref="Q89">
    <cfRule type="cellIs" priority="257" dxfId="0" operator="equal" stopIfTrue="1">
      <formula>Q45</formula>
    </cfRule>
  </conditionalFormatting>
  <conditionalFormatting sqref="Q71:Q73">
    <cfRule type="cellIs" priority="259" dxfId="0" operator="equal" stopIfTrue="1">
      <formula>Q45</formula>
    </cfRule>
  </conditionalFormatting>
  <conditionalFormatting sqref="Q68:Q70">
    <cfRule type="cellIs" priority="261" dxfId="0" operator="equal" stopIfTrue="1">
      <formula>Q45</formula>
    </cfRule>
  </conditionalFormatting>
  <conditionalFormatting sqref="Q65:Q67">
    <cfRule type="cellIs" priority="263" dxfId="0" operator="equal" stopIfTrue="1">
      <formula>Q45</formula>
    </cfRule>
  </conditionalFormatting>
  <conditionalFormatting sqref="Q76:Q78">
    <cfRule type="cellIs" priority="265" dxfId="0" operator="equal" stopIfTrue="1">
      <formula>Q46</formula>
    </cfRule>
  </conditionalFormatting>
  <conditionalFormatting sqref="Q74:Q75">
    <cfRule type="cellIs" priority="267" dxfId="0" operator="equal" stopIfTrue="1">
      <formula>Q46</formula>
    </cfRule>
  </conditionalFormatting>
  <conditionalFormatting sqref="Q88">
    <cfRule type="cellIs" priority="269" dxfId="0" operator="equal" stopIfTrue="1">
      <formula>Q47</formula>
    </cfRule>
  </conditionalFormatting>
  <conditionalFormatting sqref="Q83:Q84">
    <cfRule type="cellIs" priority="271" dxfId="0" operator="equal" stopIfTrue="1">
      <formula>Q47</formula>
    </cfRule>
  </conditionalFormatting>
  <conditionalFormatting sqref="Q82">
    <cfRule type="cellIs" priority="273" dxfId="0" operator="equal" stopIfTrue="1">
      <formula>Q47</formula>
    </cfRule>
  </conditionalFormatting>
  <conditionalFormatting sqref="Q81">
    <cfRule type="cellIs" priority="275" dxfId="0" operator="equal" stopIfTrue="1">
      <formula>Q47</formula>
    </cfRule>
  </conditionalFormatting>
  <conditionalFormatting sqref="Q80">
    <cfRule type="cellIs" priority="277" dxfId="0" operator="equal" stopIfTrue="1">
      <formula>Q47</formula>
    </cfRule>
  </conditionalFormatting>
  <conditionalFormatting sqref="Q79">
    <cfRule type="cellIs" priority="279" dxfId="0" operator="equal" stopIfTrue="1">
      <formula>Q47</formula>
    </cfRule>
  </conditionalFormatting>
  <conditionalFormatting sqref="Q87">
    <cfRule type="cellIs" priority="281" dxfId="0" operator="equal" stopIfTrue="1">
      <formula>Q48</formula>
    </cfRule>
  </conditionalFormatting>
  <conditionalFormatting sqref="Q86">
    <cfRule type="cellIs" priority="283" dxfId="0" operator="equal" stopIfTrue="1">
      <formula>Q48</formula>
    </cfRule>
  </conditionalFormatting>
  <conditionalFormatting sqref="Q85">
    <cfRule type="cellIs" priority="285" dxfId="0" operator="equal" stopIfTrue="1">
      <formula>Q48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headerFooter alignWithMargins="0">
    <oddFooter>&amp;C&amp;P de&amp;N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S118"/>
  <sheetViews>
    <sheetView showGridLines="0" zoomScalePageLayoutView="0" workbookViewId="0" topLeftCell="A10">
      <selection activeCell="A101" sqref="A101:I122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8" width="12.00390625" style="6" customWidth="1"/>
    <col min="9" max="9" width="11.8515625" style="6" customWidth="1"/>
    <col min="10" max="16384" width="9.140625" style="6" customWidth="1"/>
  </cols>
  <sheetData>
    <row r="1" ht="12.75"/>
    <row r="2" ht="12.75"/>
    <row r="3" ht="12.75"/>
    <row r="4" ht="45" customHeight="1" thickBot="1"/>
    <row r="5" spans="1:8" ht="17.25" customHeight="1" thickBot="1">
      <c r="A5" s="17" t="s">
        <v>0</v>
      </c>
      <c r="B5" s="135" t="s">
        <v>261</v>
      </c>
      <c r="C5" s="136"/>
      <c r="D5" s="154"/>
      <c r="E5" s="18"/>
      <c r="F5" s="19" t="s">
        <v>1</v>
      </c>
      <c r="G5" s="155" t="s">
        <v>650</v>
      </c>
      <c r="H5" s="156"/>
    </row>
    <row r="6" spans="1:8" ht="19.5" customHeight="1" thickBot="1">
      <c r="A6" s="120" t="s">
        <v>18</v>
      </c>
      <c r="B6" s="121"/>
      <c r="C6" s="88" t="s">
        <v>434</v>
      </c>
      <c r="D6" s="122"/>
      <c r="E6" s="123"/>
      <c r="F6" s="22" t="s">
        <v>8</v>
      </c>
      <c r="G6" s="157" t="s">
        <v>577</v>
      </c>
      <c r="H6" s="157"/>
    </row>
    <row r="7" spans="1:8" ht="22.5" customHeight="1" thickBot="1">
      <c r="A7" s="135"/>
      <c r="B7" s="136"/>
      <c r="C7" s="136"/>
      <c r="D7" s="137"/>
      <c r="E7" s="138"/>
      <c r="F7" s="17" t="s">
        <v>22</v>
      </c>
      <c r="G7" s="158">
        <v>2018</v>
      </c>
      <c r="H7" s="159"/>
    </row>
    <row r="8" spans="1:9" ht="30.7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4.25" customHeight="1">
      <c r="A9" s="47" t="s">
        <v>784</v>
      </c>
      <c r="B9" s="36"/>
      <c r="C9" s="35"/>
      <c r="D9" s="35"/>
      <c r="E9" s="35"/>
      <c r="F9" s="39"/>
      <c r="G9" s="40"/>
      <c r="H9" s="41">
        <v>30081.18</v>
      </c>
      <c r="I9" s="27"/>
    </row>
    <row r="10" spans="1:9" ht="15.75" customHeight="1">
      <c r="A10" s="47" t="s">
        <v>785</v>
      </c>
      <c r="B10" s="79" t="s">
        <v>257</v>
      </c>
      <c r="C10" s="80"/>
      <c r="D10" s="85" t="s">
        <v>268</v>
      </c>
      <c r="E10" s="85" t="s">
        <v>86</v>
      </c>
      <c r="F10" s="81">
        <v>175994.8</v>
      </c>
      <c r="G10" s="82"/>
      <c r="H10" s="83">
        <v>206075.98</v>
      </c>
      <c r="I10" s="84"/>
    </row>
    <row r="11" spans="1:9" ht="15.75" customHeight="1">
      <c r="A11" s="48" t="s">
        <v>655</v>
      </c>
      <c r="B11" s="73" t="s">
        <v>786</v>
      </c>
      <c r="C11" s="71" t="s">
        <v>408</v>
      </c>
      <c r="D11" s="62" t="s">
        <v>41</v>
      </c>
      <c r="E11" s="62" t="s">
        <v>658</v>
      </c>
      <c r="F11" s="42"/>
      <c r="G11" s="43">
        <v>636.34</v>
      </c>
      <c r="H11" s="44"/>
      <c r="I11" s="37"/>
    </row>
    <row r="12" spans="1:9" ht="15" customHeight="1">
      <c r="A12" s="48" t="s">
        <v>669</v>
      </c>
      <c r="B12" s="73" t="s">
        <v>804</v>
      </c>
      <c r="C12" s="71" t="s">
        <v>671</v>
      </c>
      <c r="D12" s="62" t="s">
        <v>805</v>
      </c>
      <c r="E12" s="62" t="s">
        <v>672</v>
      </c>
      <c r="F12" s="42"/>
      <c r="G12" s="43">
        <v>2260</v>
      </c>
      <c r="H12" s="44"/>
      <c r="I12" s="37" t="s">
        <v>143</v>
      </c>
    </row>
    <row r="13" spans="1:9" ht="15.75" customHeight="1">
      <c r="A13" s="48" t="s">
        <v>617</v>
      </c>
      <c r="B13" s="73" t="s">
        <v>787</v>
      </c>
      <c r="C13" s="71" t="s">
        <v>788</v>
      </c>
      <c r="D13" s="62" t="s">
        <v>789</v>
      </c>
      <c r="E13" s="62" t="s">
        <v>790</v>
      </c>
      <c r="F13" s="42"/>
      <c r="G13" s="43">
        <v>782.29</v>
      </c>
      <c r="H13" s="44"/>
      <c r="I13" s="37" t="s">
        <v>143</v>
      </c>
    </row>
    <row r="14" spans="1:9" ht="16.5" customHeight="1">
      <c r="A14" s="48" t="s">
        <v>627</v>
      </c>
      <c r="B14" s="73" t="s">
        <v>786</v>
      </c>
      <c r="C14" s="71" t="s">
        <v>408</v>
      </c>
      <c r="D14" s="62" t="s">
        <v>41</v>
      </c>
      <c r="E14" s="62" t="s">
        <v>791</v>
      </c>
      <c r="F14" s="42"/>
      <c r="G14" s="43">
        <v>551.5</v>
      </c>
      <c r="H14" s="44"/>
      <c r="I14" s="37" t="s">
        <v>143</v>
      </c>
    </row>
    <row r="15" spans="1:9" ht="15.75" customHeight="1">
      <c r="A15" s="48" t="s">
        <v>582</v>
      </c>
      <c r="B15" s="73" t="s">
        <v>792</v>
      </c>
      <c r="C15" s="71" t="s">
        <v>686</v>
      </c>
      <c r="D15" s="62" t="s">
        <v>793</v>
      </c>
      <c r="E15" s="62" t="s">
        <v>794</v>
      </c>
      <c r="F15" s="42"/>
      <c r="G15" s="43">
        <v>319.61</v>
      </c>
      <c r="H15" s="44"/>
      <c r="I15" s="37" t="s">
        <v>143</v>
      </c>
    </row>
    <row r="16" spans="1:9" ht="18" customHeight="1">
      <c r="A16" s="48" t="s">
        <v>795</v>
      </c>
      <c r="B16" s="73" t="s">
        <v>786</v>
      </c>
      <c r="C16" s="71" t="s">
        <v>408</v>
      </c>
      <c r="D16" s="62" t="s">
        <v>41</v>
      </c>
      <c r="E16" s="62" t="s">
        <v>796</v>
      </c>
      <c r="F16" s="42"/>
      <c r="G16" s="43">
        <v>1085.37</v>
      </c>
      <c r="H16" s="44"/>
      <c r="I16" s="37" t="s">
        <v>143</v>
      </c>
    </row>
    <row r="17" spans="1:9" ht="16.5" customHeight="1">
      <c r="A17" s="48" t="s">
        <v>706</v>
      </c>
      <c r="B17" s="2" t="s">
        <v>797</v>
      </c>
      <c r="C17" s="1" t="s">
        <v>798</v>
      </c>
      <c r="D17" s="62" t="s">
        <v>135</v>
      </c>
      <c r="E17" s="62" t="s">
        <v>713</v>
      </c>
      <c r="F17" s="42"/>
      <c r="G17" s="43">
        <v>414.47</v>
      </c>
      <c r="H17" s="44"/>
      <c r="I17" s="37" t="s">
        <v>143</v>
      </c>
    </row>
    <row r="18" spans="1:9" ht="15.75" customHeight="1">
      <c r="A18" s="48" t="s">
        <v>718</v>
      </c>
      <c r="B18" s="2" t="s">
        <v>799</v>
      </c>
      <c r="C18" s="1" t="s">
        <v>581</v>
      </c>
      <c r="D18" s="62" t="s">
        <v>587</v>
      </c>
      <c r="E18" s="62" t="s">
        <v>721</v>
      </c>
      <c r="F18" s="42"/>
      <c r="G18" s="43">
        <v>565.65</v>
      </c>
      <c r="H18" s="44"/>
      <c r="I18" s="37" t="s">
        <v>143</v>
      </c>
    </row>
    <row r="19" spans="1:9" ht="15.75" customHeight="1">
      <c r="A19" s="48" t="s">
        <v>718</v>
      </c>
      <c r="B19" s="2" t="s">
        <v>800</v>
      </c>
      <c r="C19" s="1" t="s">
        <v>801</v>
      </c>
      <c r="D19" s="62" t="s">
        <v>802</v>
      </c>
      <c r="E19" s="62" t="s">
        <v>803</v>
      </c>
      <c r="F19" s="42"/>
      <c r="G19" s="43">
        <v>306</v>
      </c>
      <c r="H19" s="44"/>
      <c r="I19" s="37"/>
    </row>
    <row r="20" spans="1:9" ht="18" customHeight="1">
      <c r="A20" s="48" t="s">
        <v>723</v>
      </c>
      <c r="B20" s="2" t="s">
        <v>806</v>
      </c>
      <c r="C20" s="1" t="s">
        <v>807</v>
      </c>
      <c r="D20" s="62" t="s">
        <v>41</v>
      </c>
      <c r="E20" s="62" t="s">
        <v>808</v>
      </c>
      <c r="F20" s="42"/>
      <c r="G20" s="43">
        <v>530</v>
      </c>
      <c r="H20" s="44"/>
      <c r="I20" s="37" t="s">
        <v>143</v>
      </c>
    </row>
    <row r="21" spans="1:9" ht="16.5" customHeight="1">
      <c r="A21" s="48" t="s">
        <v>732</v>
      </c>
      <c r="B21" s="2" t="s">
        <v>809</v>
      </c>
      <c r="C21" s="1" t="s">
        <v>810</v>
      </c>
      <c r="D21" s="62" t="s">
        <v>41</v>
      </c>
      <c r="E21" s="62" t="s">
        <v>811</v>
      </c>
      <c r="F21" s="42"/>
      <c r="G21" s="43">
        <v>435</v>
      </c>
      <c r="H21" s="44"/>
      <c r="I21" s="37"/>
    </row>
    <row r="22" spans="1:9" ht="16.5" customHeight="1">
      <c r="A22" s="48" t="s">
        <v>732</v>
      </c>
      <c r="B22" s="2" t="s">
        <v>812</v>
      </c>
      <c r="C22" s="1" t="s">
        <v>667</v>
      </c>
      <c r="D22" s="62" t="s">
        <v>41</v>
      </c>
      <c r="E22" s="62" t="s">
        <v>733</v>
      </c>
      <c r="F22" s="42"/>
      <c r="G22" s="43">
        <v>688.5</v>
      </c>
      <c r="H22" s="44"/>
      <c r="I22" s="37" t="s">
        <v>143</v>
      </c>
    </row>
    <row r="23" spans="1:9" ht="16.5" customHeight="1">
      <c r="A23" s="48" t="s">
        <v>732</v>
      </c>
      <c r="B23" s="2" t="s">
        <v>88</v>
      </c>
      <c r="C23" s="1"/>
      <c r="D23" s="62" t="s">
        <v>51</v>
      </c>
      <c r="E23" s="62" t="s">
        <v>86</v>
      </c>
      <c r="F23" s="42"/>
      <c r="G23" s="43">
        <v>661.67</v>
      </c>
      <c r="H23" s="44"/>
      <c r="I23" s="37" t="s">
        <v>143</v>
      </c>
    </row>
    <row r="24" spans="1:9" ht="16.5" customHeight="1">
      <c r="A24" s="48" t="s">
        <v>732</v>
      </c>
      <c r="B24" s="2" t="s">
        <v>88</v>
      </c>
      <c r="C24" s="1"/>
      <c r="D24" s="62" t="s">
        <v>51</v>
      </c>
      <c r="E24" s="62" t="s">
        <v>86</v>
      </c>
      <c r="F24" s="42"/>
      <c r="G24" s="43">
        <v>209.51</v>
      </c>
      <c r="H24" s="44"/>
      <c r="I24" s="37" t="s">
        <v>143</v>
      </c>
    </row>
    <row r="25" spans="1:9" ht="16.5" customHeight="1">
      <c r="A25" s="48" t="s">
        <v>737</v>
      </c>
      <c r="B25" s="2" t="s">
        <v>813</v>
      </c>
      <c r="C25" s="1" t="s">
        <v>814</v>
      </c>
      <c r="D25" s="62" t="s">
        <v>802</v>
      </c>
      <c r="E25" s="62" t="s">
        <v>815</v>
      </c>
      <c r="F25" s="42"/>
      <c r="G25" s="43">
        <v>310</v>
      </c>
      <c r="H25" s="44"/>
      <c r="I25" s="37"/>
    </row>
    <row r="26" spans="1:9" ht="17.25" customHeight="1">
      <c r="A26" s="48" t="s">
        <v>737</v>
      </c>
      <c r="B26" s="2" t="s">
        <v>816</v>
      </c>
      <c r="C26" s="1" t="s">
        <v>677</v>
      </c>
      <c r="D26" s="62" t="s">
        <v>43</v>
      </c>
      <c r="E26" s="62" t="s">
        <v>817</v>
      </c>
      <c r="F26" s="42"/>
      <c r="G26" s="43">
        <v>520.22</v>
      </c>
      <c r="H26" s="44"/>
      <c r="I26" s="37"/>
    </row>
    <row r="27" spans="1:9" ht="16.5" customHeight="1">
      <c r="A27" s="48" t="s">
        <v>818</v>
      </c>
      <c r="B27" s="2" t="s">
        <v>819</v>
      </c>
      <c r="C27" s="1" t="s">
        <v>820</v>
      </c>
      <c r="D27" s="62" t="s">
        <v>41</v>
      </c>
      <c r="E27" s="62" t="s">
        <v>821</v>
      </c>
      <c r="F27" s="42"/>
      <c r="G27" s="43">
        <v>300</v>
      </c>
      <c r="H27" s="44"/>
      <c r="I27" s="37"/>
    </row>
    <row r="28" spans="1:9" ht="18" customHeight="1">
      <c r="A28" s="48" t="s">
        <v>822</v>
      </c>
      <c r="B28" s="2" t="s">
        <v>786</v>
      </c>
      <c r="C28" s="1" t="s">
        <v>408</v>
      </c>
      <c r="D28" s="62" t="s">
        <v>41</v>
      </c>
      <c r="E28" s="62" t="s">
        <v>823</v>
      </c>
      <c r="F28" s="42"/>
      <c r="G28" s="43">
        <v>500</v>
      </c>
      <c r="H28" s="44"/>
      <c r="I28" s="37"/>
    </row>
    <row r="29" spans="1:9" ht="15.75" customHeight="1">
      <c r="A29" s="48" t="s">
        <v>822</v>
      </c>
      <c r="B29" s="2" t="s">
        <v>824</v>
      </c>
      <c r="C29" s="1" t="s">
        <v>825</v>
      </c>
      <c r="D29" s="62" t="s">
        <v>41</v>
      </c>
      <c r="E29" s="62" t="s">
        <v>826</v>
      </c>
      <c r="F29" s="42"/>
      <c r="G29" s="43">
        <v>902.56</v>
      </c>
      <c r="H29" s="44"/>
      <c r="I29" s="37" t="s">
        <v>143</v>
      </c>
    </row>
    <row r="30" spans="1:9" ht="16.5" customHeight="1">
      <c r="A30" s="48" t="s">
        <v>822</v>
      </c>
      <c r="B30" s="2" t="s">
        <v>786</v>
      </c>
      <c r="C30" s="1" t="s">
        <v>408</v>
      </c>
      <c r="D30" s="62" t="s">
        <v>41</v>
      </c>
      <c r="E30" s="62" t="s">
        <v>827</v>
      </c>
      <c r="F30" s="42"/>
      <c r="G30" s="43">
        <v>773.95</v>
      </c>
      <c r="H30" s="44"/>
      <c r="I30" s="37" t="s">
        <v>143</v>
      </c>
    </row>
    <row r="31" spans="1:9" ht="17.25" customHeight="1">
      <c r="A31" s="48" t="s">
        <v>822</v>
      </c>
      <c r="B31" s="2" t="s">
        <v>824</v>
      </c>
      <c r="C31" s="1" t="s">
        <v>825</v>
      </c>
      <c r="D31" s="62" t="s">
        <v>41</v>
      </c>
      <c r="E31" s="62" t="s">
        <v>828</v>
      </c>
      <c r="F31" s="42"/>
      <c r="G31" s="43">
        <v>902.56</v>
      </c>
      <c r="H31" s="44"/>
      <c r="I31" s="37" t="s">
        <v>143</v>
      </c>
    </row>
    <row r="32" spans="1:9" ht="16.5" customHeight="1">
      <c r="A32" s="48" t="s">
        <v>742</v>
      </c>
      <c r="B32" s="2" t="s">
        <v>829</v>
      </c>
      <c r="C32" s="1" t="s">
        <v>412</v>
      </c>
      <c r="D32" s="62" t="s">
        <v>135</v>
      </c>
      <c r="E32" s="62" t="s">
        <v>744</v>
      </c>
      <c r="F32" s="42"/>
      <c r="G32" s="43">
        <v>718.4</v>
      </c>
      <c r="H32" s="44"/>
      <c r="I32" s="37" t="s">
        <v>143</v>
      </c>
    </row>
    <row r="33" spans="1:9" ht="17.25" customHeight="1">
      <c r="A33" s="48" t="s">
        <v>742</v>
      </c>
      <c r="B33" s="2" t="s">
        <v>830</v>
      </c>
      <c r="C33" s="1" t="s">
        <v>746</v>
      </c>
      <c r="D33" s="62" t="s">
        <v>48</v>
      </c>
      <c r="E33" s="62" t="s">
        <v>747</v>
      </c>
      <c r="F33" s="42"/>
      <c r="G33" s="43">
        <v>550</v>
      </c>
      <c r="H33" s="44"/>
      <c r="I33" s="37" t="s">
        <v>143</v>
      </c>
    </row>
    <row r="34" spans="1:9" ht="18.75" customHeight="1">
      <c r="A34" s="48" t="s">
        <v>652</v>
      </c>
      <c r="B34" s="2" t="s">
        <v>574</v>
      </c>
      <c r="C34" s="1" t="s">
        <v>409</v>
      </c>
      <c r="D34" s="62" t="s">
        <v>135</v>
      </c>
      <c r="E34" s="62" t="s">
        <v>831</v>
      </c>
      <c r="F34" s="42"/>
      <c r="G34" s="43">
        <v>294.28</v>
      </c>
      <c r="H34" s="44"/>
      <c r="I34" s="37"/>
    </row>
    <row r="35" spans="1:9" ht="17.25" customHeight="1">
      <c r="A35" s="48" t="s">
        <v>652</v>
      </c>
      <c r="B35" s="2" t="s">
        <v>574</v>
      </c>
      <c r="C35" s="1" t="s">
        <v>409</v>
      </c>
      <c r="D35" s="62" t="s">
        <v>587</v>
      </c>
      <c r="E35" s="62" t="s">
        <v>832</v>
      </c>
      <c r="F35" s="42"/>
      <c r="G35" s="43">
        <v>208</v>
      </c>
      <c r="H35" s="44"/>
      <c r="I35" s="37"/>
    </row>
    <row r="36" spans="1:9" ht="12.75">
      <c r="A36" s="48" t="s">
        <v>652</v>
      </c>
      <c r="B36" s="2" t="s">
        <v>574</v>
      </c>
      <c r="C36" s="1" t="s">
        <v>409</v>
      </c>
      <c r="D36" s="62" t="s">
        <v>135</v>
      </c>
      <c r="E36" s="62" t="s">
        <v>833</v>
      </c>
      <c r="F36" s="42"/>
      <c r="G36" s="43">
        <v>212</v>
      </c>
      <c r="H36" s="44"/>
      <c r="I36" s="37"/>
    </row>
    <row r="37" spans="1:9" ht="12.75">
      <c r="A37" s="48" t="s">
        <v>652</v>
      </c>
      <c r="B37" s="2" t="s">
        <v>834</v>
      </c>
      <c r="C37" s="1" t="s">
        <v>689</v>
      </c>
      <c r="D37" s="62" t="s">
        <v>135</v>
      </c>
      <c r="E37" s="62" t="s">
        <v>835</v>
      </c>
      <c r="F37" s="42"/>
      <c r="G37" s="43">
        <v>860</v>
      </c>
      <c r="H37" s="44"/>
      <c r="I37" s="37"/>
    </row>
    <row r="38" spans="1:9" ht="12.75">
      <c r="A38" s="48" t="s">
        <v>652</v>
      </c>
      <c r="B38" s="2" t="s">
        <v>836</v>
      </c>
      <c r="C38" s="1" t="s">
        <v>580</v>
      </c>
      <c r="D38" s="62" t="s">
        <v>135</v>
      </c>
      <c r="E38" s="62" t="s">
        <v>837</v>
      </c>
      <c r="F38" s="42"/>
      <c r="G38" s="43">
        <v>1817.4</v>
      </c>
      <c r="H38" s="44"/>
      <c r="I38" s="37"/>
    </row>
    <row r="39" spans="1:19" ht="12.75">
      <c r="A39" s="48" t="s">
        <v>756</v>
      </c>
      <c r="B39" s="2" t="s">
        <v>816</v>
      </c>
      <c r="C39" s="1" t="s">
        <v>677</v>
      </c>
      <c r="D39" s="62" t="s">
        <v>43</v>
      </c>
      <c r="E39" s="62" t="s">
        <v>838</v>
      </c>
      <c r="F39" s="42"/>
      <c r="G39" s="43">
        <v>817.48</v>
      </c>
      <c r="H39" s="44"/>
      <c r="I39" s="37"/>
      <c r="J39" s="113"/>
      <c r="K39" s="114"/>
      <c r="L39" s="114"/>
      <c r="M39" s="114"/>
      <c r="Q39" s="114"/>
      <c r="R39" s="114"/>
      <c r="S39" s="114"/>
    </row>
    <row r="40" spans="1:9" ht="12.75">
      <c r="A40" s="48" t="s">
        <v>756</v>
      </c>
      <c r="B40" s="2" t="s">
        <v>799</v>
      </c>
      <c r="C40" s="1" t="s">
        <v>581</v>
      </c>
      <c r="D40" s="62" t="s">
        <v>587</v>
      </c>
      <c r="E40" s="62" t="s">
        <v>839</v>
      </c>
      <c r="F40" s="42"/>
      <c r="G40" s="43">
        <v>812.63</v>
      </c>
      <c r="H40" s="44"/>
      <c r="I40" s="37" t="s">
        <v>143</v>
      </c>
    </row>
    <row r="41" spans="1:9" ht="12.75">
      <c r="A41" s="48" t="s">
        <v>760</v>
      </c>
      <c r="B41" s="2" t="s">
        <v>840</v>
      </c>
      <c r="C41" s="1" t="s">
        <v>841</v>
      </c>
      <c r="D41" s="62" t="s">
        <v>802</v>
      </c>
      <c r="E41" s="62" t="s">
        <v>842</v>
      </c>
      <c r="F41" s="42"/>
      <c r="G41" s="43">
        <v>550.7</v>
      </c>
      <c r="H41" s="44"/>
      <c r="I41" s="37"/>
    </row>
    <row r="42" spans="1:9" ht="12.75">
      <c r="A42" s="48" t="s">
        <v>843</v>
      </c>
      <c r="B42" s="2" t="s">
        <v>574</v>
      </c>
      <c r="C42" s="1" t="s">
        <v>409</v>
      </c>
      <c r="D42" s="62" t="s">
        <v>135</v>
      </c>
      <c r="E42" s="62" t="s">
        <v>844</v>
      </c>
      <c r="F42" s="42"/>
      <c r="G42" s="43">
        <v>898.4</v>
      </c>
      <c r="H42" s="44"/>
      <c r="I42" s="37"/>
    </row>
    <row r="43" spans="1:9" ht="12.75">
      <c r="A43" s="48" t="s">
        <v>843</v>
      </c>
      <c r="B43" s="2" t="s">
        <v>845</v>
      </c>
      <c r="C43" s="1" t="s">
        <v>60</v>
      </c>
      <c r="D43" s="62" t="s">
        <v>135</v>
      </c>
      <c r="E43" s="62" t="s">
        <v>846</v>
      </c>
      <c r="F43" s="42"/>
      <c r="G43" s="43">
        <v>416.7</v>
      </c>
      <c r="H43" s="44"/>
      <c r="I43" s="37"/>
    </row>
    <row r="44" spans="1:9" ht="12.75">
      <c r="A44" s="48" t="s">
        <v>843</v>
      </c>
      <c r="B44" s="2" t="s">
        <v>574</v>
      </c>
      <c r="C44" s="1" t="s">
        <v>409</v>
      </c>
      <c r="D44" s="62" t="s">
        <v>135</v>
      </c>
      <c r="E44" s="62" t="s">
        <v>844</v>
      </c>
      <c r="F44" s="42"/>
      <c r="G44" s="43">
        <v>898.4</v>
      </c>
      <c r="H44" s="44"/>
      <c r="I44" s="37" t="s">
        <v>143</v>
      </c>
    </row>
    <row r="45" spans="1:9" ht="18.75" customHeight="1">
      <c r="A45" s="48" t="s">
        <v>843</v>
      </c>
      <c r="B45" s="2" t="s">
        <v>847</v>
      </c>
      <c r="C45" s="1" t="s">
        <v>848</v>
      </c>
      <c r="D45" s="62" t="s">
        <v>587</v>
      </c>
      <c r="E45" s="62" t="s">
        <v>849</v>
      </c>
      <c r="F45" s="42"/>
      <c r="G45" s="43">
        <v>760</v>
      </c>
      <c r="H45" s="44"/>
      <c r="I45" s="37"/>
    </row>
    <row r="46" spans="1:9" ht="20.25" customHeight="1">
      <c r="A46" s="48" t="s">
        <v>770</v>
      </c>
      <c r="B46" s="2" t="s">
        <v>816</v>
      </c>
      <c r="C46" s="1" t="s">
        <v>677</v>
      </c>
      <c r="D46" s="62" t="s">
        <v>43</v>
      </c>
      <c r="E46" s="62" t="s">
        <v>850</v>
      </c>
      <c r="F46" s="42"/>
      <c r="G46" s="43">
        <v>966.11</v>
      </c>
      <c r="H46" s="44"/>
      <c r="I46" s="37"/>
    </row>
    <row r="47" spans="1:9" ht="18.75" customHeight="1">
      <c r="A47" s="48" t="s">
        <v>770</v>
      </c>
      <c r="B47" s="2" t="s">
        <v>816</v>
      </c>
      <c r="C47" s="1" t="s">
        <v>677</v>
      </c>
      <c r="D47" s="62" t="s">
        <v>43</v>
      </c>
      <c r="E47" s="62" t="s">
        <v>851</v>
      </c>
      <c r="F47" s="42"/>
      <c r="G47" s="43">
        <v>520.21</v>
      </c>
      <c r="H47" s="44"/>
      <c r="I47" s="37"/>
    </row>
    <row r="48" spans="1:9" ht="17.25" customHeight="1">
      <c r="A48" s="48" t="s">
        <v>770</v>
      </c>
      <c r="B48" s="2" t="s">
        <v>834</v>
      </c>
      <c r="C48" s="1" t="s">
        <v>689</v>
      </c>
      <c r="D48" s="62" t="s">
        <v>135</v>
      </c>
      <c r="E48" s="62" t="s">
        <v>852</v>
      </c>
      <c r="F48" s="42"/>
      <c r="G48" s="43">
        <v>858</v>
      </c>
      <c r="H48" s="44"/>
      <c r="I48" s="37"/>
    </row>
    <row r="49" spans="1:9" ht="17.25" customHeight="1">
      <c r="A49" s="48" t="s">
        <v>770</v>
      </c>
      <c r="B49" s="2" t="s">
        <v>799</v>
      </c>
      <c r="C49" s="1" t="s">
        <v>581</v>
      </c>
      <c r="D49" s="62" t="s">
        <v>135</v>
      </c>
      <c r="E49" s="62" t="s">
        <v>853</v>
      </c>
      <c r="F49" s="42"/>
      <c r="G49" s="43">
        <v>597.29</v>
      </c>
      <c r="H49" s="44"/>
      <c r="I49" s="37"/>
    </row>
    <row r="50" spans="1:9" ht="19.5" customHeight="1">
      <c r="A50" s="48" t="s">
        <v>770</v>
      </c>
      <c r="B50" s="2" t="s">
        <v>799</v>
      </c>
      <c r="C50" s="1" t="s">
        <v>581</v>
      </c>
      <c r="D50" s="62" t="s">
        <v>587</v>
      </c>
      <c r="E50" s="62" t="s">
        <v>854</v>
      </c>
      <c r="F50" s="42"/>
      <c r="G50" s="43">
        <v>946.3</v>
      </c>
      <c r="H50" s="44"/>
      <c r="I50" s="37"/>
    </row>
    <row r="51" spans="1:9" ht="15" customHeight="1">
      <c r="A51" s="48" t="s">
        <v>770</v>
      </c>
      <c r="B51" s="2" t="s">
        <v>574</v>
      </c>
      <c r="C51" s="1" t="s">
        <v>409</v>
      </c>
      <c r="D51" s="62" t="s">
        <v>587</v>
      </c>
      <c r="E51" s="62" t="s">
        <v>855</v>
      </c>
      <c r="F51" s="42"/>
      <c r="G51" s="43">
        <v>208</v>
      </c>
      <c r="H51" s="44"/>
      <c r="I51" s="37"/>
    </row>
    <row r="52" spans="1:9" ht="15" customHeight="1">
      <c r="A52" s="48" t="s">
        <v>770</v>
      </c>
      <c r="B52" s="2" t="s">
        <v>574</v>
      </c>
      <c r="C52" s="1" t="s">
        <v>409</v>
      </c>
      <c r="D52" s="62" t="s">
        <v>135</v>
      </c>
      <c r="E52" s="62" t="s">
        <v>856</v>
      </c>
      <c r="F52" s="42"/>
      <c r="G52" s="43">
        <v>449.16</v>
      </c>
      <c r="H52" s="44"/>
      <c r="I52" s="37"/>
    </row>
    <row r="53" spans="1:9" ht="15" customHeight="1">
      <c r="A53" s="48" t="s">
        <v>857</v>
      </c>
      <c r="B53" s="2" t="s">
        <v>858</v>
      </c>
      <c r="C53" s="1" t="s">
        <v>859</v>
      </c>
      <c r="D53" s="62" t="s">
        <v>587</v>
      </c>
      <c r="E53" s="62" t="s">
        <v>860</v>
      </c>
      <c r="F53" s="42"/>
      <c r="G53" s="43">
        <v>285.76</v>
      </c>
      <c r="H53" s="44"/>
      <c r="I53" s="37"/>
    </row>
    <row r="54" spans="1:9" ht="16.5" customHeight="1">
      <c r="A54" s="48" t="s">
        <v>857</v>
      </c>
      <c r="B54" s="2" t="s">
        <v>861</v>
      </c>
      <c r="C54" s="1" t="s">
        <v>862</v>
      </c>
      <c r="D54" s="62" t="s">
        <v>41</v>
      </c>
      <c r="E54" s="62" t="s">
        <v>863</v>
      </c>
      <c r="F54" s="42"/>
      <c r="G54" s="43">
        <v>283.2</v>
      </c>
      <c r="H54" s="44"/>
      <c r="I54" s="37"/>
    </row>
    <row r="55" spans="1:9" ht="18" customHeight="1">
      <c r="A55" s="48" t="s">
        <v>857</v>
      </c>
      <c r="B55" s="2" t="s">
        <v>864</v>
      </c>
      <c r="C55" s="1" t="s">
        <v>447</v>
      </c>
      <c r="D55" s="62" t="s">
        <v>587</v>
      </c>
      <c r="E55" s="62" t="s">
        <v>865</v>
      </c>
      <c r="F55" s="42"/>
      <c r="G55" s="43">
        <v>336.8</v>
      </c>
      <c r="H55" s="44"/>
      <c r="I55" s="37"/>
    </row>
    <row r="56" spans="1:9" ht="18" customHeight="1">
      <c r="A56" s="48" t="s">
        <v>857</v>
      </c>
      <c r="B56" s="2" t="s">
        <v>786</v>
      </c>
      <c r="C56" s="1" t="s">
        <v>408</v>
      </c>
      <c r="D56" s="62" t="s">
        <v>41</v>
      </c>
      <c r="E56" s="62" t="s">
        <v>866</v>
      </c>
      <c r="F56" s="42"/>
      <c r="G56" s="43">
        <v>592</v>
      </c>
      <c r="H56" s="44"/>
      <c r="I56" s="37"/>
    </row>
    <row r="57" spans="1:9" ht="18.75" customHeight="1">
      <c r="A57" s="48" t="s">
        <v>857</v>
      </c>
      <c r="B57" s="2" t="s">
        <v>786</v>
      </c>
      <c r="C57" s="1" t="s">
        <v>408</v>
      </c>
      <c r="D57" s="62" t="s">
        <v>41</v>
      </c>
      <c r="E57" s="62" t="s">
        <v>867</v>
      </c>
      <c r="F57" s="42"/>
      <c r="G57" s="43">
        <v>578</v>
      </c>
      <c r="H57" s="44"/>
      <c r="I57" s="37"/>
    </row>
    <row r="58" spans="1:9" ht="18.75" customHeight="1">
      <c r="A58" s="48" t="s">
        <v>868</v>
      </c>
      <c r="B58" s="2" t="s">
        <v>869</v>
      </c>
      <c r="C58" s="1" t="s">
        <v>870</v>
      </c>
      <c r="D58" s="62" t="s">
        <v>135</v>
      </c>
      <c r="E58" s="62" t="s">
        <v>871</v>
      </c>
      <c r="F58" s="42"/>
      <c r="G58" s="43">
        <v>552.2</v>
      </c>
      <c r="H58" s="44"/>
      <c r="I58" s="37"/>
    </row>
    <row r="59" spans="1:9" ht="18.75" customHeight="1">
      <c r="A59" s="48" t="s">
        <v>868</v>
      </c>
      <c r="B59" s="2" t="s">
        <v>872</v>
      </c>
      <c r="C59" s="1" t="s">
        <v>448</v>
      </c>
      <c r="D59" s="62" t="s">
        <v>41</v>
      </c>
      <c r="E59" s="62" t="s">
        <v>873</v>
      </c>
      <c r="F59" s="42"/>
      <c r="G59" s="43">
        <v>268.5</v>
      </c>
      <c r="H59" s="44"/>
      <c r="I59" s="37"/>
    </row>
    <row r="60" spans="1:9" ht="18" customHeight="1">
      <c r="A60" s="48" t="s">
        <v>868</v>
      </c>
      <c r="B60" s="2" t="s">
        <v>786</v>
      </c>
      <c r="C60" s="1" t="s">
        <v>408</v>
      </c>
      <c r="D60" s="62" t="s">
        <v>41</v>
      </c>
      <c r="E60" s="62" t="s">
        <v>874</v>
      </c>
      <c r="F60" s="42"/>
      <c r="G60" s="43">
        <v>539</v>
      </c>
      <c r="H60" s="44"/>
      <c r="I60" s="37"/>
    </row>
    <row r="61" spans="1:9" ht="17.25" customHeight="1">
      <c r="A61" s="48" t="s">
        <v>868</v>
      </c>
      <c r="B61" s="2" t="s">
        <v>816</v>
      </c>
      <c r="C61" s="1" t="s">
        <v>677</v>
      </c>
      <c r="D61" s="62" t="s">
        <v>43</v>
      </c>
      <c r="E61" s="62" t="s">
        <v>875</v>
      </c>
      <c r="F61" s="42"/>
      <c r="G61" s="43">
        <v>448</v>
      </c>
      <c r="H61" s="44"/>
      <c r="I61" s="37"/>
    </row>
    <row r="62" spans="1:9" ht="17.25" customHeight="1">
      <c r="A62" s="48" t="s">
        <v>868</v>
      </c>
      <c r="B62" s="2" t="s">
        <v>816</v>
      </c>
      <c r="C62" s="1" t="s">
        <v>677</v>
      </c>
      <c r="D62" s="62" t="s">
        <v>43</v>
      </c>
      <c r="E62" s="62" t="s">
        <v>876</v>
      </c>
      <c r="F62" s="42"/>
      <c r="G62" s="43">
        <v>1114.74</v>
      </c>
      <c r="H62" s="44"/>
      <c r="I62" s="37"/>
    </row>
    <row r="63" spans="1:9" ht="18" customHeight="1">
      <c r="A63" s="48" t="s">
        <v>877</v>
      </c>
      <c r="B63" s="2" t="s">
        <v>878</v>
      </c>
      <c r="C63" s="1" t="s">
        <v>414</v>
      </c>
      <c r="D63" s="62" t="s">
        <v>587</v>
      </c>
      <c r="E63" s="62" t="s">
        <v>879</v>
      </c>
      <c r="F63" s="42"/>
      <c r="G63" s="43">
        <v>387.09</v>
      </c>
      <c r="H63" s="44"/>
      <c r="I63" s="37"/>
    </row>
    <row r="64" spans="1:9" ht="18" customHeight="1">
      <c r="A64" s="48" t="s">
        <v>877</v>
      </c>
      <c r="B64" s="2" t="s">
        <v>786</v>
      </c>
      <c r="C64" s="1" t="s">
        <v>408</v>
      </c>
      <c r="D64" s="62" t="s">
        <v>41</v>
      </c>
      <c r="E64" s="62" t="s">
        <v>880</v>
      </c>
      <c r="F64" s="42"/>
      <c r="G64" s="43">
        <v>620.2</v>
      </c>
      <c r="H64" s="44"/>
      <c r="I64" s="37"/>
    </row>
    <row r="65" spans="1:9" ht="18.75" customHeight="1">
      <c r="A65" s="48" t="s">
        <v>778</v>
      </c>
      <c r="B65" s="2" t="s">
        <v>881</v>
      </c>
      <c r="C65" s="1" t="s">
        <v>882</v>
      </c>
      <c r="D65" s="62" t="s">
        <v>587</v>
      </c>
      <c r="E65" s="62" t="s">
        <v>883</v>
      </c>
      <c r="F65" s="42"/>
      <c r="G65" s="43">
        <v>565.52</v>
      </c>
      <c r="H65" s="44"/>
      <c r="I65" s="37"/>
    </row>
    <row r="66" spans="1:9" ht="20.25" customHeight="1">
      <c r="A66" s="48" t="s">
        <v>884</v>
      </c>
      <c r="B66" s="2" t="s">
        <v>885</v>
      </c>
      <c r="C66" s="1" t="s">
        <v>413</v>
      </c>
      <c r="D66" s="62" t="s">
        <v>41</v>
      </c>
      <c r="E66" s="62" t="s">
        <v>886</v>
      </c>
      <c r="F66" s="42"/>
      <c r="G66" s="43">
        <v>456</v>
      </c>
      <c r="H66" s="44"/>
      <c r="I66" s="37"/>
    </row>
    <row r="67" spans="1:9" ht="18" customHeight="1">
      <c r="A67" s="48" t="s">
        <v>887</v>
      </c>
      <c r="B67" s="2" t="s">
        <v>888</v>
      </c>
      <c r="C67" s="1" t="s">
        <v>889</v>
      </c>
      <c r="D67" s="62" t="s">
        <v>48</v>
      </c>
      <c r="E67" s="62" t="s">
        <v>890</v>
      </c>
      <c r="F67" s="42"/>
      <c r="G67" s="43">
        <v>582.03</v>
      </c>
      <c r="H67" s="44"/>
      <c r="I67" s="37"/>
    </row>
    <row r="68" spans="1:9" ht="18.75" customHeight="1">
      <c r="A68" s="48" t="s">
        <v>891</v>
      </c>
      <c r="B68" s="2" t="s">
        <v>892</v>
      </c>
      <c r="C68" s="1" t="s">
        <v>619</v>
      </c>
      <c r="D68" s="62" t="s">
        <v>48</v>
      </c>
      <c r="E68" s="62" t="s">
        <v>893</v>
      </c>
      <c r="F68" s="42"/>
      <c r="G68" s="43">
        <v>3500</v>
      </c>
      <c r="H68" s="44"/>
      <c r="I68" s="37"/>
    </row>
    <row r="69" spans="1:9" ht="19.5" customHeight="1">
      <c r="A69" s="48" t="s">
        <v>891</v>
      </c>
      <c r="B69" s="2" t="s">
        <v>894</v>
      </c>
      <c r="C69" s="1" t="s">
        <v>430</v>
      </c>
      <c r="D69" s="62" t="s">
        <v>48</v>
      </c>
      <c r="E69" s="62" t="s">
        <v>895</v>
      </c>
      <c r="F69" s="42"/>
      <c r="G69" s="43">
        <v>30744.88</v>
      </c>
      <c r="H69" s="44"/>
      <c r="I69" s="37"/>
    </row>
    <row r="70" spans="1:9" ht="18.75" customHeight="1">
      <c r="A70" s="48" t="s">
        <v>891</v>
      </c>
      <c r="B70" s="2" t="s">
        <v>896</v>
      </c>
      <c r="C70" s="1" t="s">
        <v>424</v>
      </c>
      <c r="D70" s="62" t="s">
        <v>48</v>
      </c>
      <c r="E70" s="95" t="s">
        <v>897</v>
      </c>
      <c r="F70" s="42"/>
      <c r="G70" s="43">
        <v>5000</v>
      </c>
      <c r="H70" s="44"/>
      <c r="I70" s="37"/>
    </row>
    <row r="71" spans="1:9" ht="16.5" customHeight="1">
      <c r="A71" s="70" t="s">
        <v>898</v>
      </c>
      <c r="B71" s="73" t="s">
        <v>88</v>
      </c>
      <c r="C71" s="1"/>
      <c r="D71" s="94" t="s">
        <v>51</v>
      </c>
      <c r="E71" s="94" t="s">
        <v>86</v>
      </c>
      <c r="F71" s="42"/>
      <c r="G71" s="43">
        <v>3407.4</v>
      </c>
      <c r="H71" s="44"/>
      <c r="I71" s="37"/>
    </row>
    <row r="72" spans="1:9" ht="17.25" customHeight="1">
      <c r="A72" s="70" t="s">
        <v>898</v>
      </c>
      <c r="B72" s="73" t="s">
        <v>88</v>
      </c>
      <c r="C72" s="1"/>
      <c r="D72" s="94" t="s">
        <v>51</v>
      </c>
      <c r="E72" s="94" t="s">
        <v>86</v>
      </c>
      <c r="F72" s="42"/>
      <c r="G72" s="43">
        <v>1092.25</v>
      </c>
      <c r="H72" s="44"/>
      <c r="I72" s="37"/>
    </row>
    <row r="73" spans="1:9" ht="17.25" customHeight="1">
      <c r="A73" s="70" t="s">
        <v>898</v>
      </c>
      <c r="B73" s="73" t="s">
        <v>88</v>
      </c>
      <c r="C73" s="1"/>
      <c r="D73" s="94" t="s">
        <v>51</v>
      </c>
      <c r="E73" s="94" t="s">
        <v>86</v>
      </c>
      <c r="F73" s="42"/>
      <c r="G73" s="43">
        <v>4445.33</v>
      </c>
      <c r="H73" s="44"/>
      <c r="I73" s="37"/>
    </row>
    <row r="74" spans="1:9" ht="17.25" customHeight="1">
      <c r="A74" s="70" t="s">
        <v>898</v>
      </c>
      <c r="B74" s="73" t="s">
        <v>88</v>
      </c>
      <c r="C74" s="1"/>
      <c r="D74" s="94" t="s">
        <v>51</v>
      </c>
      <c r="E74" s="94" t="s">
        <v>86</v>
      </c>
      <c r="F74" s="42"/>
      <c r="G74" s="43">
        <v>1428.67</v>
      </c>
      <c r="H74" s="44"/>
      <c r="I74" s="37"/>
    </row>
    <row r="75" spans="1:9" ht="18" customHeight="1">
      <c r="A75" s="70" t="s">
        <v>899</v>
      </c>
      <c r="B75" s="73" t="s">
        <v>900</v>
      </c>
      <c r="C75" s="1"/>
      <c r="D75" s="94" t="s">
        <v>256</v>
      </c>
      <c r="E75" s="94" t="s">
        <v>86</v>
      </c>
      <c r="F75" s="42"/>
      <c r="G75" s="43">
        <v>1816.73</v>
      </c>
      <c r="H75" s="44"/>
      <c r="I75" s="37"/>
    </row>
    <row r="76" spans="1:9" ht="17.25" customHeight="1">
      <c r="A76" s="70" t="s">
        <v>901</v>
      </c>
      <c r="B76" s="73" t="s">
        <v>896</v>
      </c>
      <c r="C76" s="1" t="s">
        <v>424</v>
      </c>
      <c r="D76" s="94" t="s">
        <v>48</v>
      </c>
      <c r="E76" s="94" t="s">
        <v>902</v>
      </c>
      <c r="F76" s="42"/>
      <c r="G76" s="43">
        <v>4949</v>
      </c>
      <c r="H76" s="44"/>
      <c r="I76" s="37"/>
    </row>
    <row r="77" spans="1:9" ht="17.25" customHeight="1">
      <c r="A77" s="70" t="s">
        <v>903</v>
      </c>
      <c r="B77" s="73" t="s">
        <v>904</v>
      </c>
      <c r="C77" s="1" t="s">
        <v>905</v>
      </c>
      <c r="D77" s="94" t="s">
        <v>906</v>
      </c>
      <c r="E77" s="94" t="s">
        <v>907</v>
      </c>
      <c r="F77" s="42"/>
      <c r="G77" s="43">
        <v>174.68</v>
      </c>
      <c r="H77" s="44"/>
      <c r="I77" s="37"/>
    </row>
    <row r="78" spans="1:9" ht="17.25" customHeight="1">
      <c r="A78" s="70" t="s">
        <v>903</v>
      </c>
      <c r="B78" s="73" t="s">
        <v>908</v>
      </c>
      <c r="C78" s="1" t="s">
        <v>909</v>
      </c>
      <c r="D78" s="94" t="s">
        <v>48</v>
      </c>
      <c r="E78" s="94" t="s">
        <v>910</v>
      </c>
      <c r="F78" s="42"/>
      <c r="G78" s="43">
        <v>1350</v>
      </c>
      <c r="H78" s="44"/>
      <c r="I78" s="37"/>
    </row>
    <row r="79" spans="1:9" ht="17.25" customHeight="1">
      <c r="A79" s="70" t="s">
        <v>911</v>
      </c>
      <c r="B79" s="73" t="s">
        <v>912</v>
      </c>
      <c r="C79" s="1" t="s">
        <v>430</v>
      </c>
      <c r="D79" s="94" t="s">
        <v>48</v>
      </c>
      <c r="E79" s="94" t="s">
        <v>420</v>
      </c>
      <c r="F79" s="42"/>
      <c r="G79" s="43">
        <v>2547.38</v>
      </c>
      <c r="H79" s="44"/>
      <c r="I79" s="37"/>
    </row>
    <row r="80" spans="1:9" ht="16.5" customHeight="1">
      <c r="A80" s="70" t="s">
        <v>911</v>
      </c>
      <c r="B80" s="73" t="s">
        <v>913</v>
      </c>
      <c r="C80" s="1" t="s">
        <v>619</v>
      </c>
      <c r="D80" s="71" t="s">
        <v>48</v>
      </c>
      <c r="E80" s="94" t="s">
        <v>914</v>
      </c>
      <c r="F80" s="42"/>
      <c r="G80" s="43">
        <v>1338.35</v>
      </c>
      <c r="H80" s="44"/>
      <c r="I80" s="37"/>
    </row>
    <row r="81" spans="1:9" ht="17.25" customHeight="1">
      <c r="A81" s="70" t="s">
        <v>911</v>
      </c>
      <c r="B81" s="73" t="s">
        <v>915</v>
      </c>
      <c r="C81" s="1" t="s">
        <v>916</v>
      </c>
      <c r="D81" s="71" t="s">
        <v>48</v>
      </c>
      <c r="E81" s="94" t="s">
        <v>917</v>
      </c>
      <c r="F81" s="42"/>
      <c r="G81" s="43">
        <v>2547.38</v>
      </c>
      <c r="H81" s="44"/>
      <c r="I81" s="37"/>
    </row>
    <row r="82" spans="1:9" ht="18" customHeight="1">
      <c r="A82" s="70" t="s">
        <v>911</v>
      </c>
      <c r="B82" s="73" t="s">
        <v>915</v>
      </c>
      <c r="C82" s="1" t="s">
        <v>916</v>
      </c>
      <c r="D82" s="71" t="s">
        <v>48</v>
      </c>
      <c r="E82" s="94" t="s">
        <v>918</v>
      </c>
      <c r="F82" s="42"/>
      <c r="G82" s="43">
        <v>1229.43</v>
      </c>
      <c r="H82" s="44"/>
      <c r="I82" s="37"/>
    </row>
    <row r="83" spans="1:9" ht="19.5" customHeight="1">
      <c r="A83" s="70" t="s">
        <v>911</v>
      </c>
      <c r="B83" s="73" t="s">
        <v>72</v>
      </c>
      <c r="C83" s="1" t="s">
        <v>73</v>
      </c>
      <c r="D83" s="71" t="s">
        <v>48</v>
      </c>
      <c r="E83" s="94" t="s">
        <v>919</v>
      </c>
      <c r="F83" s="42"/>
      <c r="G83" s="43">
        <v>2935.63</v>
      </c>
      <c r="H83" s="44"/>
      <c r="I83" s="37"/>
    </row>
    <row r="84" spans="1:9" ht="15" customHeight="1">
      <c r="A84" s="70" t="s">
        <v>911</v>
      </c>
      <c r="B84" s="73" t="s">
        <v>72</v>
      </c>
      <c r="C84" s="1" t="s">
        <v>73</v>
      </c>
      <c r="D84" s="71" t="s">
        <v>48</v>
      </c>
      <c r="E84" s="94" t="s">
        <v>920</v>
      </c>
      <c r="F84" s="42"/>
      <c r="G84" s="43">
        <v>9385</v>
      </c>
      <c r="H84" s="44"/>
      <c r="I84" s="37"/>
    </row>
    <row r="85" spans="1:9" ht="15.75" customHeight="1">
      <c r="A85" s="74" t="s">
        <v>911</v>
      </c>
      <c r="B85" s="76" t="s">
        <v>921</v>
      </c>
      <c r="C85" s="65" t="s">
        <v>693</v>
      </c>
      <c r="D85" s="75" t="s">
        <v>48</v>
      </c>
      <c r="E85" s="96" t="s">
        <v>383</v>
      </c>
      <c r="F85" s="66"/>
      <c r="G85" s="67">
        <v>400</v>
      </c>
      <c r="H85" s="44"/>
      <c r="I85" s="68"/>
    </row>
    <row r="86" spans="1:9" ht="16.5" customHeight="1">
      <c r="A86" s="74" t="s">
        <v>911</v>
      </c>
      <c r="B86" s="76" t="s">
        <v>923</v>
      </c>
      <c r="C86" s="65" t="s">
        <v>477</v>
      </c>
      <c r="D86" s="75" t="s">
        <v>48</v>
      </c>
      <c r="E86" s="96" t="s">
        <v>924</v>
      </c>
      <c r="F86" s="66"/>
      <c r="G86" s="67">
        <v>2662.14</v>
      </c>
      <c r="H86" s="44"/>
      <c r="I86" s="68"/>
    </row>
    <row r="87" spans="1:9" ht="15" customHeight="1">
      <c r="A87" s="74" t="s">
        <v>911</v>
      </c>
      <c r="B87" s="76" t="s">
        <v>925</v>
      </c>
      <c r="C87" s="65" t="s">
        <v>50</v>
      </c>
      <c r="D87" s="75" t="s">
        <v>48</v>
      </c>
      <c r="E87" s="96" t="s">
        <v>926</v>
      </c>
      <c r="F87" s="66"/>
      <c r="G87" s="67">
        <v>14077.5</v>
      </c>
      <c r="H87" s="44"/>
      <c r="I87" s="68"/>
    </row>
    <row r="88" spans="1:9" ht="12.75">
      <c r="A88" s="74" t="s">
        <v>922</v>
      </c>
      <c r="B88" s="76" t="s">
        <v>925</v>
      </c>
      <c r="C88" s="65" t="s">
        <v>50</v>
      </c>
      <c r="D88" s="75" t="s">
        <v>48</v>
      </c>
      <c r="E88" s="96" t="s">
        <v>927</v>
      </c>
      <c r="F88" s="66"/>
      <c r="G88" s="67">
        <v>11659.92</v>
      </c>
      <c r="H88" s="44"/>
      <c r="I88" s="68"/>
    </row>
    <row r="89" spans="1:9" ht="12.75">
      <c r="A89" s="74" t="s">
        <v>911</v>
      </c>
      <c r="B89" s="76" t="s">
        <v>767</v>
      </c>
      <c r="C89" s="65" t="s">
        <v>76</v>
      </c>
      <c r="D89" s="75" t="s">
        <v>48</v>
      </c>
      <c r="E89" s="96" t="s">
        <v>928</v>
      </c>
      <c r="F89" s="66"/>
      <c r="G89" s="67">
        <v>4334.45</v>
      </c>
      <c r="H89" s="44"/>
      <c r="I89" s="68"/>
    </row>
    <row r="90" spans="1:9" ht="12.75">
      <c r="A90" s="74" t="s">
        <v>922</v>
      </c>
      <c r="B90" s="76" t="s">
        <v>929</v>
      </c>
      <c r="C90" s="65" t="s">
        <v>643</v>
      </c>
      <c r="D90" s="75" t="s">
        <v>48</v>
      </c>
      <c r="E90" s="96" t="s">
        <v>930</v>
      </c>
      <c r="F90" s="66"/>
      <c r="G90" s="67">
        <v>2547.38</v>
      </c>
      <c r="H90" s="44"/>
      <c r="I90" s="68"/>
    </row>
    <row r="91" spans="1:9" ht="12.75">
      <c r="A91" s="74" t="s">
        <v>911</v>
      </c>
      <c r="B91" s="76" t="s">
        <v>755</v>
      </c>
      <c r="C91" s="65" t="s">
        <v>556</v>
      </c>
      <c r="D91" s="75" t="s">
        <v>48</v>
      </c>
      <c r="E91" s="96" t="s">
        <v>282</v>
      </c>
      <c r="F91" s="66"/>
      <c r="G91" s="67">
        <v>588.51</v>
      </c>
      <c r="H91" s="44"/>
      <c r="I91" s="68"/>
    </row>
    <row r="92" spans="1:9" ht="12.75">
      <c r="A92" s="74" t="s">
        <v>931</v>
      </c>
      <c r="B92" s="76" t="s">
        <v>932</v>
      </c>
      <c r="C92" s="65" t="s">
        <v>729</v>
      </c>
      <c r="D92" s="75" t="s">
        <v>48</v>
      </c>
      <c r="E92" s="96" t="s">
        <v>933</v>
      </c>
      <c r="F92" s="66"/>
      <c r="G92" s="67">
        <v>1000</v>
      </c>
      <c r="H92" s="44"/>
      <c r="I92" s="68"/>
    </row>
    <row r="93" spans="1:9" ht="12.75">
      <c r="A93" s="74" t="s">
        <v>931</v>
      </c>
      <c r="B93" s="76" t="s">
        <v>576</v>
      </c>
      <c r="C93" s="65" t="s">
        <v>934</v>
      </c>
      <c r="D93" s="75" t="s">
        <v>48</v>
      </c>
      <c r="E93" s="96" t="s">
        <v>935</v>
      </c>
      <c r="F93" s="66"/>
      <c r="G93" s="67">
        <v>2004.45</v>
      </c>
      <c r="H93" s="44"/>
      <c r="I93" s="68"/>
    </row>
    <row r="94" spans="1:9" ht="12.75">
      <c r="A94" s="74" t="s">
        <v>936</v>
      </c>
      <c r="B94" s="76" t="s">
        <v>635</v>
      </c>
      <c r="C94" s="65"/>
      <c r="D94" s="75" t="s">
        <v>635</v>
      </c>
      <c r="E94" s="96" t="s">
        <v>86</v>
      </c>
      <c r="F94" s="66"/>
      <c r="G94" s="67">
        <v>18383.18</v>
      </c>
      <c r="H94" s="44"/>
      <c r="I94" s="68"/>
    </row>
    <row r="95" spans="1:9" ht="12.75">
      <c r="A95" s="70" t="s">
        <v>937</v>
      </c>
      <c r="B95" s="71" t="s">
        <v>938</v>
      </c>
      <c r="C95" s="1" t="s">
        <v>749</v>
      </c>
      <c r="D95" s="71" t="s">
        <v>939</v>
      </c>
      <c r="E95" s="95" t="s">
        <v>940</v>
      </c>
      <c r="F95" s="57"/>
      <c r="G95" s="57">
        <v>4058.56</v>
      </c>
      <c r="H95" s="100"/>
      <c r="I95" s="101" t="s">
        <v>941</v>
      </c>
    </row>
    <row r="96" spans="1:9" ht="12.75">
      <c r="A96" s="97" t="s">
        <v>937</v>
      </c>
      <c r="B96" s="102" t="s">
        <v>942</v>
      </c>
      <c r="C96" s="102" t="s">
        <v>943</v>
      </c>
      <c r="D96" s="102" t="s">
        <v>939</v>
      </c>
      <c r="E96" s="103" t="s">
        <v>944</v>
      </c>
      <c r="F96" s="99"/>
      <c r="G96" s="104">
        <v>1097.2</v>
      </c>
      <c r="H96" s="99"/>
      <c r="I96" s="98"/>
    </row>
    <row r="97" spans="1:9" ht="12.75">
      <c r="A97" s="97" t="s">
        <v>937</v>
      </c>
      <c r="B97" s="105" t="s">
        <v>945</v>
      </c>
      <c r="C97" s="106" t="s">
        <v>491</v>
      </c>
      <c r="D97" s="106" t="s">
        <v>506</v>
      </c>
      <c r="E97" s="107" t="s">
        <v>946</v>
      </c>
      <c r="F97" s="108"/>
      <c r="G97" s="109">
        <v>1780</v>
      </c>
      <c r="H97" s="99"/>
      <c r="I97" s="98"/>
    </row>
    <row r="98" spans="1:9" ht="12.75">
      <c r="A98" s="70" t="s">
        <v>947</v>
      </c>
      <c r="B98" s="105" t="s">
        <v>771</v>
      </c>
      <c r="C98" s="106"/>
      <c r="D98" s="106" t="s">
        <v>48</v>
      </c>
      <c r="E98" s="107" t="s">
        <v>86</v>
      </c>
      <c r="F98" s="108"/>
      <c r="G98" s="109">
        <v>1615.88</v>
      </c>
      <c r="H98" s="99"/>
      <c r="I98" s="98"/>
    </row>
    <row r="99" spans="1:9" ht="12.75">
      <c r="A99" s="70" t="s">
        <v>947</v>
      </c>
      <c r="B99" s="105" t="s">
        <v>771</v>
      </c>
      <c r="C99" s="106"/>
      <c r="D99" s="106" t="s">
        <v>48</v>
      </c>
      <c r="E99" s="107" t="s">
        <v>86</v>
      </c>
      <c r="F99" s="108"/>
      <c r="G99" s="109">
        <v>2548.57</v>
      </c>
      <c r="H99" s="99"/>
      <c r="I99" s="98"/>
    </row>
    <row r="100" spans="1:9" ht="12.75">
      <c r="A100" s="70" t="s">
        <v>948</v>
      </c>
      <c r="B100" s="105" t="s">
        <v>949</v>
      </c>
      <c r="C100" s="106" t="s">
        <v>950</v>
      </c>
      <c r="D100" s="106" t="s">
        <v>587</v>
      </c>
      <c r="E100" s="107" t="s">
        <v>951</v>
      </c>
      <c r="F100" s="108"/>
      <c r="G100" s="104">
        <v>1540.5</v>
      </c>
      <c r="H100" s="99"/>
      <c r="I100" s="110" t="s">
        <v>952</v>
      </c>
    </row>
    <row r="101" spans="1:9" ht="13.5" thickBot="1">
      <c r="A101" s="70" t="s">
        <v>953</v>
      </c>
      <c r="B101" s="111" t="s">
        <v>954</v>
      </c>
      <c r="C101" s="4"/>
      <c r="D101" s="89" t="s">
        <v>48</v>
      </c>
      <c r="E101" s="112" t="s">
        <v>86</v>
      </c>
      <c r="F101" s="45"/>
      <c r="G101" s="46">
        <v>5157.04</v>
      </c>
      <c r="H101" s="69"/>
      <c r="I101" s="38"/>
    </row>
    <row r="102" spans="1:8" ht="12.75" customHeight="1">
      <c r="A102" s="164" t="s">
        <v>12</v>
      </c>
      <c r="B102" s="127" t="s">
        <v>10</v>
      </c>
      <c r="C102" s="127" t="s">
        <v>10</v>
      </c>
      <c r="D102" s="129" t="s">
        <v>31</v>
      </c>
      <c r="E102" s="130"/>
      <c r="F102" s="29">
        <f>SUM(F9:F101)</f>
        <v>175994.8</v>
      </c>
      <c r="G102" s="30">
        <f>SUM(G9:G101)</f>
        <v>188971.09000000005</v>
      </c>
      <c r="H102" s="56">
        <v>17104.89</v>
      </c>
    </row>
    <row r="103" spans="1:8" ht="26.25" thickBot="1">
      <c r="A103" s="125"/>
      <c r="B103" s="128"/>
      <c r="C103" s="128"/>
      <c r="D103" s="131"/>
      <c r="E103" s="132"/>
      <c r="F103" s="28" t="s">
        <v>27</v>
      </c>
      <c r="G103" s="31" t="s">
        <v>28</v>
      </c>
      <c r="H103" s="32" t="s">
        <v>11</v>
      </c>
    </row>
    <row r="104" spans="1:8" ht="13.5" thickBot="1">
      <c r="A104" s="12"/>
      <c r="B104" s="12"/>
      <c r="C104" s="12"/>
      <c r="D104" s="12"/>
      <c r="E104" s="12"/>
      <c r="F104" s="12"/>
      <c r="G104" s="12"/>
      <c r="H104" s="12"/>
    </row>
    <row r="105" spans="1:8" ht="13.5" thickBot="1">
      <c r="A105" s="151" t="s">
        <v>13</v>
      </c>
      <c r="B105" s="151"/>
      <c r="C105" s="12"/>
      <c r="F105" s="152" t="s">
        <v>23</v>
      </c>
      <c r="G105" s="153"/>
      <c r="H105" s="60">
        <f>H102+B117</f>
        <v>17104.89</v>
      </c>
    </row>
    <row r="106" spans="1:8" ht="12.75">
      <c r="A106" s="23" t="s">
        <v>14</v>
      </c>
      <c r="B106" s="51" t="str">
        <f>Fevereiro!K96</f>
        <v>42.007-7= BB</v>
      </c>
      <c r="C106" s="12"/>
      <c r="D106" s="12"/>
      <c r="E106" s="12"/>
      <c r="F106" s="12"/>
      <c r="G106" s="12"/>
      <c r="H106" s="12"/>
    </row>
    <row r="107" spans="1:8" ht="12.75">
      <c r="A107" s="143" t="s">
        <v>30</v>
      </c>
      <c r="B107" s="144"/>
      <c r="H107" s="12"/>
    </row>
    <row r="108" spans="1:8" ht="12.75">
      <c r="A108" s="24" t="s">
        <v>15</v>
      </c>
      <c r="B108" s="24" t="s">
        <v>5</v>
      </c>
      <c r="H108" s="12"/>
    </row>
    <row r="109" spans="1:8" ht="12.75">
      <c r="A109" s="1"/>
      <c r="B109" s="57"/>
      <c r="E109" s="163" t="s">
        <v>955</v>
      </c>
      <c r="F109" s="126"/>
      <c r="G109" s="126"/>
      <c r="H109" s="126"/>
    </row>
    <row r="110" spans="1:8" ht="12.75">
      <c r="A110" s="1"/>
      <c r="B110" s="58"/>
      <c r="H110" s="12"/>
    </row>
    <row r="111" spans="1:8" ht="13.5" thickBot="1">
      <c r="A111" s="1"/>
      <c r="B111" s="58"/>
      <c r="H111" s="12"/>
    </row>
    <row r="112" spans="1:8" ht="13.5" thickBot="1">
      <c r="A112" s="1"/>
      <c r="B112" s="58"/>
      <c r="D112" s="7" t="s">
        <v>0</v>
      </c>
      <c r="E112" s="146" t="str">
        <f>B5</f>
        <v>SANTA ASA DE MISERICÓRDIA DE TAQUARITUBA</v>
      </c>
      <c r="F112" s="147"/>
      <c r="G112" s="147"/>
      <c r="H112" s="148"/>
    </row>
    <row r="113" spans="1:8" ht="12.75">
      <c r="A113" s="1"/>
      <c r="B113" s="58"/>
      <c r="D113" s="8"/>
      <c r="E113" s="9"/>
      <c r="F113" s="9"/>
      <c r="G113" s="9"/>
      <c r="H113" s="10"/>
    </row>
    <row r="114" spans="1:8" ht="12.75">
      <c r="A114" s="1"/>
      <c r="B114" s="57"/>
      <c r="D114" s="11"/>
      <c r="E114" s="12"/>
      <c r="F114" s="12"/>
      <c r="G114" s="12"/>
      <c r="H114" s="13"/>
    </row>
    <row r="115" spans="1:8" ht="12.75">
      <c r="A115" s="1"/>
      <c r="B115" s="57"/>
      <c r="D115" s="14" t="s">
        <v>17</v>
      </c>
      <c r="E115" s="12"/>
      <c r="F115" s="12"/>
      <c r="G115" s="12"/>
      <c r="H115" s="13"/>
    </row>
    <row r="116" spans="1:8" ht="12.75">
      <c r="A116" s="1"/>
      <c r="B116" s="57"/>
      <c r="D116" s="11"/>
      <c r="E116" s="160" t="s">
        <v>96</v>
      </c>
      <c r="F116" s="160"/>
      <c r="G116" s="160"/>
      <c r="H116" s="21"/>
    </row>
    <row r="117" spans="1:8" ht="13.5" thickBot="1">
      <c r="A117" s="25" t="s">
        <v>9</v>
      </c>
      <c r="B117" s="59">
        <f>SUM(B109:B116)</f>
        <v>0</v>
      </c>
      <c r="D117" s="15"/>
      <c r="E117" s="139" t="s">
        <v>16</v>
      </c>
      <c r="F117" s="139"/>
      <c r="G117" s="139"/>
      <c r="H117" s="26"/>
    </row>
    <row r="118" ht="12.75">
      <c r="H118" s="12"/>
    </row>
  </sheetData>
  <sheetProtection selectLockedCells="1"/>
  <mergeCells count="18">
    <mergeCell ref="E117:G117"/>
    <mergeCell ref="A105:B105"/>
    <mergeCell ref="F105:G105"/>
    <mergeCell ref="A107:B107"/>
    <mergeCell ref="E109:H109"/>
    <mergeCell ref="A102:A103"/>
    <mergeCell ref="B102:B103"/>
    <mergeCell ref="C102:C103"/>
    <mergeCell ref="D102:E103"/>
    <mergeCell ref="E112:H112"/>
    <mergeCell ref="E116:G116"/>
    <mergeCell ref="B5:D5"/>
    <mergeCell ref="G5:H5"/>
    <mergeCell ref="A6:B6"/>
    <mergeCell ref="D6:E6"/>
    <mergeCell ref="G6:H6"/>
    <mergeCell ref="A7:E7"/>
    <mergeCell ref="G7:H7"/>
  </mergeCells>
  <conditionalFormatting sqref="H49:H64 H66 H14:H47">
    <cfRule type="cellIs" priority="1" dxfId="0" operator="equal" stopIfTrue="1">
      <formula>H13</formula>
    </cfRule>
  </conditionalFormatting>
  <conditionalFormatting sqref="H71:H78">
    <cfRule type="cellIs" priority="90" dxfId="0" operator="equal" stopIfTrue="1">
      <formula>H53</formula>
    </cfRule>
  </conditionalFormatting>
  <conditionalFormatting sqref="H70">
    <cfRule type="cellIs" priority="101" dxfId="0" operator="equal" stopIfTrue="1">
      <formula>Março!#REF!</formula>
    </cfRule>
  </conditionalFormatting>
  <conditionalFormatting sqref="H69">
    <cfRule type="cellIs" priority="105" dxfId="0" operator="equal" stopIfTrue="1">
      <formula>Março!#REF!</formula>
    </cfRule>
  </conditionalFormatting>
  <conditionalFormatting sqref="H67:H68">
    <cfRule type="cellIs" priority="111" dxfId="0" operator="equal" stopIfTrue="1">
      <formula>Março!#REF!</formula>
    </cfRule>
  </conditionalFormatting>
  <conditionalFormatting sqref="H101">
    <cfRule type="cellIs" priority="117" dxfId="0" operator="equal" stopIfTrue="1">
      <formula>H84</formula>
    </cfRule>
  </conditionalFormatting>
  <conditionalFormatting sqref="H11:H13">
    <cfRule type="cellIs" priority="119" dxfId="0" operator="equal" stopIfTrue="1">
      <formula>H9</formula>
    </cfRule>
  </conditionalFormatting>
  <conditionalFormatting sqref="H48">
    <cfRule type="cellIs" priority="196" dxfId="0" operator="equal" stopIfTrue="1">
      <formula>Março!#REF!</formula>
    </cfRule>
  </conditionalFormatting>
  <conditionalFormatting sqref="H65">
    <cfRule type="cellIs" priority="232" dxfId="0" operator="equal" stopIfTrue="1">
      <formula>H54</formula>
    </cfRule>
  </conditionalFormatting>
  <conditionalFormatting sqref="H84:H86">
    <cfRule type="cellIs" priority="233" dxfId="0" operator="equal" stopIfTrue="1">
      <formula>H71</formula>
    </cfRule>
  </conditionalFormatting>
  <conditionalFormatting sqref="H81:H83">
    <cfRule type="cellIs" priority="235" dxfId="0" operator="equal" stopIfTrue="1">
      <formula>H54</formula>
    </cfRule>
  </conditionalFormatting>
  <conditionalFormatting sqref="H79:H80">
    <cfRule type="cellIs" priority="237" dxfId="0" operator="equal" stopIfTrue="1">
      <formula>H55</formula>
    </cfRule>
  </conditionalFormatting>
  <conditionalFormatting sqref="H95">
    <cfRule type="cellIs" priority="287" dxfId="0" operator="equal" stopIfTrue="1">
      <formula>H84</formula>
    </cfRule>
  </conditionalFormatting>
  <conditionalFormatting sqref="H89:H92">
    <cfRule type="cellIs" priority="289" dxfId="0" operator="equal" stopIfTrue="1">
      <formula>H72</formula>
    </cfRule>
  </conditionalFormatting>
  <conditionalFormatting sqref="H87:H88">
    <cfRule type="cellIs" priority="291" dxfId="0" operator="equal" stopIfTrue="1">
      <formula>H72</formula>
    </cfRule>
  </conditionalFormatting>
  <conditionalFormatting sqref="H93:H94">
    <cfRule type="cellIs" priority="293" dxfId="0" operator="equal" stopIfTrue="1">
      <formula>H74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rowBreaks count="1" manualBreakCount="1">
    <brk id="39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112"/>
  <sheetViews>
    <sheetView showGridLines="0" zoomScalePageLayoutView="0" workbookViewId="0" topLeftCell="A73">
      <selection activeCell="E103" sqref="E103:H103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0.75" customHeight="1"/>
    <row r="4" ht="34.5" customHeight="1" thickBot="1"/>
    <row r="5" spans="1:8" ht="13.5" thickBot="1">
      <c r="A5" s="17" t="s">
        <v>0</v>
      </c>
      <c r="B5" s="135" t="s">
        <v>251</v>
      </c>
      <c r="C5" s="136"/>
      <c r="D5" s="154"/>
      <c r="E5" s="18"/>
      <c r="F5" s="19" t="s">
        <v>1</v>
      </c>
      <c r="G5" s="155" t="s">
        <v>650</v>
      </c>
      <c r="H5" s="156"/>
    </row>
    <row r="6" spans="1:8" ht="13.5" thickBot="1">
      <c r="A6" s="120" t="s">
        <v>18</v>
      </c>
      <c r="B6" s="121"/>
      <c r="C6" s="20" t="s">
        <v>450</v>
      </c>
      <c r="D6" s="122"/>
      <c r="E6" s="123"/>
      <c r="F6" s="22" t="s">
        <v>8</v>
      </c>
      <c r="G6" s="165" t="s">
        <v>577</v>
      </c>
      <c r="H6" s="157"/>
    </row>
    <row r="7" spans="1:8" ht="13.5" thickBot="1">
      <c r="A7" s="135"/>
      <c r="B7" s="136"/>
      <c r="C7" s="136"/>
      <c r="D7" s="137"/>
      <c r="E7" s="138"/>
      <c r="F7" s="17" t="s">
        <v>22</v>
      </c>
      <c r="G7" s="158">
        <v>2018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40634</v>
      </c>
      <c r="B9" s="36" t="s">
        <v>25</v>
      </c>
      <c r="C9" s="35"/>
      <c r="D9" s="35"/>
      <c r="E9" s="35"/>
      <c r="F9" s="39"/>
      <c r="G9" s="40"/>
      <c r="H9" s="41">
        <f>Março!H102</f>
        <v>17104.89</v>
      </c>
      <c r="I9" s="27"/>
    </row>
    <row r="10" spans="1:9" ht="12.75">
      <c r="A10" s="90" t="s">
        <v>936</v>
      </c>
      <c r="B10" s="91" t="s">
        <v>257</v>
      </c>
      <c r="C10" s="80"/>
      <c r="D10" s="115" t="s">
        <v>268</v>
      </c>
      <c r="E10" s="115" t="s">
        <v>86</v>
      </c>
      <c r="F10" s="81">
        <v>166666.6</v>
      </c>
      <c r="G10" s="82"/>
      <c r="H10" s="83"/>
      <c r="I10" s="84"/>
    </row>
    <row r="11" spans="1:9" ht="12.75">
      <c r="A11" s="70" t="s">
        <v>966</v>
      </c>
      <c r="B11" s="73" t="s">
        <v>257</v>
      </c>
      <c r="C11" s="1"/>
      <c r="D11" s="71" t="s">
        <v>268</v>
      </c>
      <c r="E11" s="71" t="s">
        <v>86</v>
      </c>
      <c r="F11" s="42">
        <v>9328.19</v>
      </c>
      <c r="G11" s="43"/>
      <c r="H11" s="44">
        <v>193099.68</v>
      </c>
      <c r="I11" s="72"/>
    </row>
    <row r="12" spans="1:9" ht="12.75">
      <c r="A12" s="70" t="s">
        <v>617</v>
      </c>
      <c r="B12" s="73" t="s">
        <v>956</v>
      </c>
      <c r="C12" s="1" t="s">
        <v>788</v>
      </c>
      <c r="D12" s="71" t="s">
        <v>789</v>
      </c>
      <c r="E12" s="71" t="s">
        <v>790</v>
      </c>
      <c r="F12" s="42"/>
      <c r="G12" s="43">
        <v>782.29</v>
      </c>
      <c r="H12" s="44"/>
      <c r="I12" s="37" t="s">
        <v>143</v>
      </c>
    </row>
    <row r="13" spans="1:9" ht="12.75">
      <c r="A13" s="70" t="s">
        <v>718</v>
      </c>
      <c r="B13" s="73" t="s">
        <v>957</v>
      </c>
      <c r="C13" s="1" t="s">
        <v>429</v>
      </c>
      <c r="D13" s="71" t="s">
        <v>587</v>
      </c>
      <c r="E13" s="71" t="s">
        <v>720</v>
      </c>
      <c r="F13" s="42"/>
      <c r="G13" s="43">
        <v>649.2</v>
      </c>
      <c r="H13" s="44"/>
      <c r="I13" s="72" t="s">
        <v>143</v>
      </c>
    </row>
    <row r="14" spans="1:9" ht="12.75">
      <c r="A14" s="70" t="s">
        <v>822</v>
      </c>
      <c r="B14" s="73" t="s">
        <v>958</v>
      </c>
      <c r="C14" s="1" t="s">
        <v>408</v>
      </c>
      <c r="D14" s="71" t="s">
        <v>41</v>
      </c>
      <c r="E14" s="71" t="s">
        <v>827</v>
      </c>
      <c r="F14" s="42"/>
      <c r="G14" s="43">
        <v>773.95</v>
      </c>
      <c r="H14" s="44"/>
      <c r="I14" s="37" t="s">
        <v>143</v>
      </c>
    </row>
    <row r="15" spans="1:9" ht="12.75">
      <c r="A15" s="70" t="s">
        <v>857</v>
      </c>
      <c r="B15" s="73" t="s">
        <v>864</v>
      </c>
      <c r="C15" s="1" t="s">
        <v>447</v>
      </c>
      <c r="D15" s="71" t="s">
        <v>587</v>
      </c>
      <c r="E15" s="71" t="s">
        <v>865</v>
      </c>
      <c r="F15" s="42"/>
      <c r="G15" s="43">
        <v>532.5</v>
      </c>
      <c r="H15" s="44"/>
      <c r="I15" s="37" t="s">
        <v>143</v>
      </c>
    </row>
    <row r="16" spans="1:9" ht="12.75">
      <c r="A16" s="70" t="s">
        <v>967</v>
      </c>
      <c r="B16" s="73" t="s">
        <v>959</v>
      </c>
      <c r="C16" s="1" t="s">
        <v>960</v>
      </c>
      <c r="D16" s="71" t="s">
        <v>961</v>
      </c>
      <c r="E16" s="71" t="s">
        <v>962</v>
      </c>
      <c r="F16" s="42"/>
      <c r="G16" s="43">
        <v>320</v>
      </c>
      <c r="H16" s="44"/>
      <c r="I16" s="37"/>
    </row>
    <row r="17" spans="1:9" ht="12.75">
      <c r="A17" s="70" t="s">
        <v>967</v>
      </c>
      <c r="B17" s="73" t="s">
        <v>963</v>
      </c>
      <c r="C17" s="1" t="s">
        <v>964</v>
      </c>
      <c r="D17" s="71" t="s">
        <v>587</v>
      </c>
      <c r="E17" s="71" t="s">
        <v>965</v>
      </c>
      <c r="F17" s="42"/>
      <c r="G17" s="43">
        <v>630</v>
      </c>
      <c r="H17" s="44"/>
      <c r="I17" s="37"/>
    </row>
    <row r="18" spans="1:9" ht="12.75">
      <c r="A18" s="70" t="s">
        <v>887</v>
      </c>
      <c r="B18" s="73" t="s">
        <v>968</v>
      </c>
      <c r="C18" s="1" t="s">
        <v>969</v>
      </c>
      <c r="D18" s="71" t="s">
        <v>587</v>
      </c>
      <c r="E18" s="71" t="s">
        <v>970</v>
      </c>
      <c r="F18" s="42"/>
      <c r="G18" s="43">
        <v>567.35</v>
      </c>
      <c r="H18" s="44"/>
      <c r="I18" s="37"/>
    </row>
    <row r="19" spans="1:9" ht="12.75">
      <c r="A19" s="70" t="s">
        <v>891</v>
      </c>
      <c r="B19" s="73" t="s">
        <v>971</v>
      </c>
      <c r="C19" s="1" t="s">
        <v>798</v>
      </c>
      <c r="D19" s="71" t="s">
        <v>135</v>
      </c>
      <c r="E19" s="71" t="s">
        <v>972</v>
      </c>
      <c r="F19" s="42"/>
      <c r="G19" s="43">
        <v>379.5</v>
      </c>
      <c r="H19" s="44"/>
      <c r="I19" s="37" t="s">
        <v>143</v>
      </c>
    </row>
    <row r="20" spans="1:9" ht="12.75">
      <c r="A20" s="70" t="s">
        <v>903</v>
      </c>
      <c r="B20" s="73" t="s">
        <v>973</v>
      </c>
      <c r="C20" s="1" t="s">
        <v>974</v>
      </c>
      <c r="D20" s="71" t="s">
        <v>41</v>
      </c>
      <c r="E20" s="71" t="s">
        <v>975</v>
      </c>
      <c r="F20" s="42"/>
      <c r="G20" s="43">
        <v>411.2</v>
      </c>
      <c r="H20" s="44"/>
      <c r="I20" s="37"/>
    </row>
    <row r="21" spans="1:9" ht="12.75">
      <c r="A21" s="70" t="s">
        <v>911</v>
      </c>
      <c r="B21" s="73" t="s">
        <v>976</v>
      </c>
      <c r="C21" s="1" t="s">
        <v>414</v>
      </c>
      <c r="D21" s="71" t="s">
        <v>135</v>
      </c>
      <c r="E21" s="71" t="s">
        <v>977</v>
      </c>
      <c r="F21" s="42"/>
      <c r="G21" s="43">
        <v>767.7</v>
      </c>
      <c r="H21" s="44"/>
      <c r="I21" s="37" t="s">
        <v>143</v>
      </c>
    </row>
    <row r="22" spans="1:9" ht="12.75">
      <c r="A22" s="70" t="s">
        <v>978</v>
      </c>
      <c r="B22" s="73" t="s">
        <v>979</v>
      </c>
      <c r="C22" s="1" t="s">
        <v>980</v>
      </c>
      <c r="D22" s="71" t="s">
        <v>135</v>
      </c>
      <c r="E22" s="71" t="s">
        <v>981</v>
      </c>
      <c r="F22" s="42"/>
      <c r="G22" s="43">
        <v>952.5</v>
      </c>
      <c r="H22" s="44"/>
      <c r="I22" s="37" t="s">
        <v>143</v>
      </c>
    </row>
    <row r="23" spans="1:9" ht="12.75">
      <c r="A23" s="70" t="s">
        <v>978</v>
      </c>
      <c r="B23" s="73" t="s">
        <v>982</v>
      </c>
      <c r="C23" s="1" t="s">
        <v>447</v>
      </c>
      <c r="D23" s="71" t="s">
        <v>587</v>
      </c>
      <c r="E23" s="71" t="s">
        <v>983</v>
      </c>
      <c r="F23" s="42"/>
      <c r="G23" s="43">
        <v>773.95</v>
      </c>
      <c r="H23" s="44"/>
      <c r="I23" s="72" t="s">
        <v>143</v>
      </c>
    </row>
    <row r="24" spans="1:9" ht="12.75">
      <c r="A24" s="70" t="s">
        <v>978</v>
      </c>
      <c r="B24" s="73" t="s">
        <v>984</v>
      </c>
      <c r="C24" s="1" t="s">
        <v>980</v>
      </c>
      <c r="D24" s="71" t="s">
        <v>587</v>
      </c>
      <c r="E24" s="71" t="s">
        <v>981</v>
      </c>
      <c r="F24" s="42"/>
      <c r="G24" s="43">
        <v>952.5</v>
      </c>
      <c r="H24" s="44"/>
      <c r="I24" s="72" t="s">
        <v>143</v>
      </c>
    </row>
    <row r="25" spans="1:9" ht="12.75">
      <c r="A25" s="70" t="s">
        <v>931</v>
      </c>
      <c r="B25" s="73" t="s">
        <v>985</v>
      </c>
      <c r="C25" s="1" t="s">
        <v>413</v>
      </c>
      <c r="D25" s="71" t="s">
        <v>41</v>
      </c>
      <c r="E25" s="71" t="s">
        <v>986</v>
      </c>
      <c r="F25" s="42"/>
      <c r="G25" s="43">
        <v>580</v>
      </c>
      <c r="H25" s="44"/>
      <c r="I25" s="37"/>
    </row>
    <row r="26" spans="1:9" ht="12.75">
      <c r="A26" s="70" t="s">
        <v>931</v>
      </c>
      <c r="B26" s="73" t="s">
        <v>804</v>
      </c>
      <c r="C26" s="1" t="s">
        <v>671</v>
      </c>
      <c r="D26" s="71" t="s">
        <v>987</v>
      </c>
      <c r="E26" s="71" t="s">
        <v>988</v>
      </c>
      <c r="F26" s="42"/>
      <c r="G26" s="43">
        <v>2000</v>
      </c>
      <c r="H26" s="44"/>
      <c r="I26" s="37"/>
    </row>
    <row r="27" spans="1:9" ht="12.75">
      <c r="A27" s="70" t="s">
        <v>931</v>
      </c>
      <c r="B27" s="73" t="s">
        <v>989</v>
      </c>
      <c r="C27" s="1" t="s">
        <v>990</v>
      </c>
      <c r="D27" s="71" t="s">
        <v>126</v>
      </c>
      <c r="E27" s="71" t="s">
        <v>991</v>
      </c>
      <c r="F27" s="42"/>
      <c r="G27" s="43">
        <v>1140</v>
      </c>
      <c r="H27" s="44"/>
      <c r="I27" s="37"/>
    </row>
    <row r="28" spans="1:9" ht="12.75">
      <c r="A28" s="70" t="s">
        <v>785</v>
      </c>
      <c r="B28" s="73" t="s">
        <v>992</v>
      </c>
      <c r="C28" s="1" t="s">
        <v>581</v>
      </c>
      <c r="D28" s="71" t="s">
        <v>587</v>
      </c>
      <c r="E28" s="71" t="s">
        <v>993</v>
      </c>
      <c r="F28" s="42"/>
      <c r="G28" s="43">
        <v>676.2</v>
      </c>
      <c r="H28" s="44"/>
      <c r="I28" s="37" t="s">
        <v>143</v>
      </c>
    </row>
    <row r="29" spans="1:9" ht="12.75">
      <c r="A29" s="70" t="s">
        <v>994</v>
      </c>
      <c r="B29" s="73" t="s">
        <v>995</v>
      </c>
      <c r="C29" s="1" t="s">
        <v>820</v>
      </c>
      <c r="D29" s="71" t="s">
        <v>41</v>
      </c>
      <c r="E29" s="71" t="s">
        <v>996</v>
      </c>
      <c r="F29" s="42"/>
      <c r="G29" s="43">
        <v>388</v>
      </c>
      <c r="H29" s="44"/>
      <c r="I29" s="37"/>
    </row>
    <row r="30" spans="1:9" ht="12.75">
      <c r="A30" s="70" t="s">
        <v>997</v>
      </c>
      <c r="B30" s="73" t="s">
        <v>998</v>
      </c>
      <c r="C30" s="1" t="s">
        <v>412</v>
      </c>
      <c r="D30" s="71" t="s">
        <v>135</v>
      </c>
      <c r="E30" s="71" t="s">
        <v>999</v>
      </c>
      <c r="F30" s="42"/>
      <c r="G30" s="43">
        <v>693.33</v>
      </c>
      <c r="H30" s="44"/>
      <c r="I30" s="37" t="s">
        <v>143</v>
      </c>
    </row>
    <row r="31" spans="1:9" ht="12.75">
      <c r="A31" s="70" t="s">
        <v>997</v>
      </c>
      <c r="B31" s="73" t="s">
        <v>998</v>
      </c>
      <c r="C31" s="1" t="s">
        <v>412</v>
      </c>
      <c r="D31" s="71" t="s">
        <v>135</v>
      </c>
      <c r="E31" s="71" t="s">
        <v>999</v>
      </c>
      <c r="F31" s="42"/>
      <c r="G31" s="43">
        <v>693.33</v>
      </c>
      <c r="H31" s="44"/>
      <c r="I31" s="37" t="s">
        <v>143</v>
      </c>
    </row>
    <row r="32" spans="1:9" ht="12.75">
      <c r="A32" s="70" t="s">
        <v>997</v>
      </c>
      <c r="B32" s="73" t="s">
        <v>676</v>
      </c>
      <c r="C32" s="1" t="s">
        <v>677</v>
      </c>
      <c r="D32" s="71" t="s">
        <v>64</v>
      </c>
      <c r="E32" s="71" t="s">
        <v>722</v>
      </c>
      <c r="F32" s="42"/>
      <c r="G32" s="43">
        <v>891.79</v>
      </c>
      <c r="H32" s="44"/>
      <c r="I32" s="37"/>
    </row>
    <row r="33" spans="1:9" ht="12.75">
      <c r="A33" s="70" t="s">
        <v>1000</v>
      </c>
      <c r="B33" s="73" t="s">
        <v>574</v>
      </c>
      <c r="C33" s="1" t="s">
        <v>461</v>
      </c>
      <c r="D33" s="71" t="s">
        <v>587</v>
      </c>
      <c r="E33" s="71" t="s">
        <v>1001</v>
      </c>
      <c r="F33" s="42"/>
      <c r="G33" s="43">
        <v>268.75</v>
      </c>
      <c r="H33" s="44"/>
      <c r="I33" s="72" t="s">
        <v>143</v>
      </c>
    </row>
    <row r="34" spans="1:9" ht="12.75">
      <c r="A34" s="70" t="s">
        <v>1000</v>
      </c>
      <c r="B34" s="73" t="s">
        <v>976</v>
      </c>
      <c r="C34" s="1" t="s">
        <v>414</v>
      </c>
      <c r="D34" s="71" t="s">
        <v>135</v>
      </c>
      <c r="E34" s="71" t="s">
        <v>1002</v>
      </c>
      <c r="F34" s="42"/>
      <c r="G34" s="43">
        <v>816.5</v>
      </c>
      <c r="H34" s="44"/>
      <c r="I34" s="72" t="s">
        <v>143</v>
      </c>
    </row>
    <row r="35" spans="1:9" ht="12.75">
      <c r="A35" s="70" t="s">
        <v>1000</v>
      </c>
      <c r="B35" s="73" t="s">
        <v>1003</v>
      </c>
      <c r="C35" s="1" t="s">
        <v>449</v>
      </c>
      <c r="D35" s="71" t="s">
        <v>135</v>
      </c>
      <c r="E35" s="71" t="s">
        <v>1004</v>
      </c>
      <c r="F35" s="42"/>
      <c r="G35" s="43">
        <v>529.08</v>
      </c>
      <c r="H35" s="44"/>
      <c r="I35" s="37" t="s">
        <v>143</v>
      </c>
    </row>
    <row r="36" spans="1:9" ht="12.75">
      <c r="A36" s="70" t="s">
        <v>1000</v>
      </c>
      <c r="B36" s="73" t="s">
        <v>971</v>
      </c>
      <c r="C36" s="1" t="s">
        <v>798</v>
      </c>
      <c r="D36" s="71" t="s">
        <v>135</v>
      </c>
      <c r="E36" s="71" t="s">
        <v>1005</v>
      </c>
      <c r="F36" s="42"/>
      <c r="G36" s="43">
        <v>644</v>
      </c>
      <c r="H36" s="44"/>
      <c r="I36" s="37" t="s">
        <v>143</v>
      </c>
    </row>
    <row r="37" spans="1:9" ht="12.75">
      <c r="A37" s="70" t="s">
        <v>1000</v>
      </c>
      <c r="B37" s="73" t="s">
        <v>834</v>
      </c>
      <c r="C37" s="1" t="s">
        <v>689</v>
      </c>
      <c r="D37" s="71" t="s">
        <v>135</v>
      </c>
      <c r="E37" s="71" t="s">
        <v>1006</v>
      </c>
      <c r="F37" s="42"/>
      <c r="G37" s="43">
        <v>886.9</v>
      </c>
      <c r="H37" s="44"/>
      <c r="I37" s="37"/>
    </row>
    <row r="38" spans="1:9" ht="12.75">
      <c r="A38" s="70" t="s">
        <v>937</v>
      </c>
      <c r="B38" s="73" t="s">
        <v>976</v>
      </c>
      <c r="C38" s="1" t="s">
        <v>414</v>
      </c>
      <c r="D38" s="71" t="s">
        <v>135</v>
      </c>
      <c r="E38" s="71" t="s">
        <v>1007</v>
      </c>
      <c r="F38" s="42"/>
      <c r="G38" s="43">
        <v>541.45</v>
      </c>
      <c r="H38" s="44"/>
      <c r="I38" s="37" t="s">
        <v>143</v>
      </c>
    </row>
    <row r="39" spans="1:9" ht="12.75">
      <c r="A39" s="70" t="s">
        <v>937</v>
      </c>
      <c r="B39" s="73" t="s">
        <v>1008</v>
      </c>
      <c r="C39" s="1" t="s">
        <v>60</v>
      </c>
      <c r="D39" s="71" t="s">
        <v>587</v>
      </c>
      <c r="E39" s="71" t="s">
        <v>1009</v>
      </c>
      <c r="F39" s="42"/>
      <c r="G39" s="43">
        <v>615</v>
      </c>
      <c r="H39" s="44"/>
      <c r="I39" s="37"/>
    </row>
    <row r="40" spans="1:9" ht="12.75">
      <c r="A40" s="70" t="s">
        <v>937</v>
      </c>
      <c r="B40" s="73" t="s">
        <v>1003</v>
      </c>
      <c r="C40" s="1" t="s">
        <v>449</v>
      </c>
      <c r="D40" s="71" t="s">
        <v>135</v>
      </c>
      <c r="E40" s="71" t="s">
        <v>1010</v>
      </c>
      <c r="F40" s="42"/>
      <c r="G40" s="43">
        <v>541.63</v>
      </c>
      <c r="H40" s="44"/>
      <c r="I40" s="37"/>
    </row>
    <row r="41" spans="1:9" ht="12.75">
      <c r="A41" s="70" t="s">
        <v>937</v>
      </c>
      <c r="B41" s="73" t="s">
        <v>971</v>
      </c>
      <c r="C41" s="1" t="s">
        <v>798</v>
      </c>
      <c r="D41" s="71" t="s">
        <v>135</v>
      </c>
      <c r="E41" s="71" t="s">
        <v>1011</v>
      </c>
      <c r="F41" s="42"/>
      <c r="G41" s="43">
        <v>663.2</v>
      </c>
      <c r="H41" s="44"/>
      <c r="I41" s="37"/>
    </row>
    <row r="42" spans="1:9" ht="12.75">
      <c r="A42" s="70" t="s">
        <v>947</v>
      </c>
      <c r="B42" s="73" t="s">
        <v>574</v>
      </c>
      <c r="C42" s="1" t="s">
        <v>409</v>
      </c>
      <c r="D42" s="71" t="s">
        <v>587</v>
      </c>
      <c r="E42" s="71" t="s">
        <v>1012</v>
      </c>
      <c r="F42" s="42"/>
      <c r="G42" s="43">
        <v>500</v>
      </c>
      <c r="H42" s="44"/>
      <c r="I42" s="37"/>
    </row>
    <row r="43" spans="1:9" ht="12.75">
      <c r="A43" s="70" t="s">
        <v>947</v>
      </c>
      <c r="B43" s="73" t="s">
        <v>1013</v>
      </c>
      <c r="C43" s="1" t="s">
        <v>447</v>
      </c>
      <c r="D43" s="71" t="s">
        <v>587</v>
      </c>
      <c r="E43" s="71" t="s">
        <v>1014</v>
      </c>
      <c r="F43" s="42"/>
      <c r="G43" s="43">
        <v>795.45</v>
      </c>
      <c r="H43" s="44"/>
      <c r="I43" s="72" t="s">
        <v>143</v>
      </c>
    </row>
    <row r="44" spans="1:9" ht="12.75">
      <c r="A44" s="70" t="s">
        <v>947</v>
      </c>
      <c r="B44" s="2" t="s">
        <v>1015</v>
      </c>
      <c r="C44" s="1" t="s">
        <v>862</v>
      </c>
      <c r="D44" s="71" t="s">
        <v>41</v>
      </c>
      <c r="E44" s="71" t="s">
        <v>1016</v>
      </c>
      <c r="F44" s="42"/>
      <c r="G44" s="43">
        <v>267</v>
      </c>
      <c r="H44" s="44"/>
      <c r="I44" s="37"/>
    </row>
    <row r="45" spans="1:9" ht="12.75">
      <c r="A45" s="70" t="s">
        <v>947</v>
      </c>
      <c r="B45" s="73" t="s">
        <v>676</v>
      </c>
      <c r="C45" s="1" t="s">
        <v>677</v>
      </c>
      <c r="D45" s="71" t="s">
        <v>64</v>
      </c>
      <c r="E45" s="71" t="s">
        <v>1014</v>
      </c>
      <c r="F45" s="42"/>
      <c r="G45" s="43">
        <v>1189.05</v>
      </c>
      <c r="H45" s="44"/>
      <c r="I45" s="37"/>
    </row>
    <row r="46" spans="1:9" ht="12.75">
      <c r="A46" s="70" t="s">
        <v>1017</v>
      </c>
      <c r="B46" s="2" t="s">
        <v>1018</v>
      </c>
      <c r="C46" s="1" t="s">
        <v>667</v>
      </c>
      <c r="D46" s="71" t="s">
        <v>587</v>
      </c>
      <c r="E46" s="71" t="s">
        <v>1019</v>
      </c>
      <c r="F46" s="42"/>
      <c r="G46" s="43">
        <v>345.5</v>
      </c>
      <c r="H46" s="44"/>
      <c r="I46" s="37"/>
    </row>
    <row r="47" spans="1:9" ht="12.75">
      <c r="A47" s="70" t="s">
        <v>1020</v>
      </c>
      <c r="B47" s="2" t="s">
        <v>992</v>
      </c>
      <c r="C47" s="1" t="s">
        <v>581</v>
      </c>
      <c r="D47" s="71" t="s">
        <v>587</v>
      </c>
      <c r="E47" s="71" t="s">
        <v>1021</v>
      </c>
      <c r="F47" s="42"/>
      <c r="G47" s="43">
        <v>542.27</v>
      </c>
      <c r="H47" s="44"/>
      <c r="I47" s="37" t="s">
        <v>143</v>
      </c>
    </row>
    <row r="48" spans="1:9" ht="12.75">
      <c r="A48" s="70" t="s">
        <v>1022</v>
      </c>
      <c r="B48" s="2" t="s">
        <v>958</v>
      </c>
      <c r="C48" s="1" t="s">
        <v>408</v>
      </c>
      <c r="D48" s="71" t="s">
        <v>41</v>
      </c>
      <c r="E48" s="71" t="s">
        <v>1023</v>
      </c>
      <c r="F48" s="42"/>
      <c r="G48" s="43">
        <v>834.9</v>
      </c>
      <c r="H48" s="44"/>
      <c r="I48" s="37"/>
    </row>
    <row r="49" spans="1:9" ht="12.75">
      <c r="A49" s="70" t="s">
        <v>1025</v>
      </c>
      <c r="B49" s="2" t="s">
        <v>1008</v>
      </c>
      <c r="C49" s="1" t="s">
        <v>60</v>
      </c>
      <c r="D49" s="71" t="s">
        <v>135</v>
      </c>
      <c r="E49" s="71" t="s">
        <v>1024</v>
      </c>
      <c r="F49" s="42"/>
      <c r="G49" s="43">
        <v>900</v>
      </c>
      <c r="H49" s="44"/>
      <c r="I49" s="37"/>
    </row>
    <row r="50" spans="1:9" ht="12.75">
      <c r="A50" s="74" t="s">
        <v>1026</v>
      </c>
      <c r="B50" s="76" t="s">
        <v>998</v>
      </c>
      <c r="C50" s="65" t="s">
        <v>412</v>
      </c>
      <c r="D50" s="75" t="s">
        <v>135</v>
      </c>
      <c r="E50" s="75" t="s">
        <v>1027</v>
      </c>
      <c r="F50" s="66"/>
      <c r="G50" s="67">
        <v>451</v>
      </c>
      <c r="H50" s="44"/>
      <c r="I50" s="68" t="s">
        <v>143</v>
      </c>
    </row>
    <row r="51" spans="1:9" ht="12.75">
      <c r="A51" s="74" t="s">
        <v>1026</v>
      </c>
      <c r="B51" s="76" t="s">
        <v>608</v>
      </c>
      <c r="C51" s="65" t="s">
        <v>609</v>
      </c>
      <c r="D51" s="75" t="s">
        <v>135</v>
      </c>
      <c r="E51" s="75" t="s">
        <v>1028</v>
      </c>
      <c r="F51" s="66"/>
      <c r="G51" s="67">
        <v>673.35</v>
      </c>
      <c r="H51" s="44"/>
      <c r="I51" s="68"/>
    </row>
    <row r="52" spans="1:9" ht="12.75">
      <c r="A52" s="74" t="s">
        <v>953</v>
      </c>
      <c r="B52" s="76" t="s">
        <v>1029</v>
      </c>
      <c r="C52" s="65" t="s">
        <v>801</v>
      </c>
      <c r="D52" s="75" t="s">
        <v>48</v>
      </c>
      <c r="E52" s="75" t="s">
        <v>1030</v>
      </c>
      <c r="F52" s="66"/>
      <c r="G52" s="67">
        <v>200</v>
      </c>
      <c r="H52" s="44"/>
      <c r="I52" s="68"/>
    </row>
    <row r="53" spans="1:9" ht="12.75">
      <c r="A53" s="74" t="s">
        <v>1031</v>
      </c>
      <c r="B53" s="76" t="s">
        <v>1032</v>
      </c>
      <c r="C53" s="65" t="s">
        <v>1033</v>
      </c>
      <c r="D53" s="75" t="s">
        <v>48</v>
      </c>
      <c r="E53" s="75" t="s">
        <v>1034</v>
      </c>
      <c r="F53" s="66"/>
      <c r="G53" s="67">
        <v>565.5</v>
      </c>
      <c r="H53" s="44"/>
      <c r="I53" s="68" t="s">
        <v>143</v>
      </c>
    </row>
    <row r="54" spans="1:9" ht="12.75">
      <c r="A54" s="74" t="s">
        <v>1035</v>
      </c>
      <c r="B54" s="76" t="s">
        <v>1036</v>
      </c>
      <c r="C54" s="65" t="s">
        <v>1037</v>
      </c>
      <c r="D54" s="75" t="s">
        <v>48</v>
      </c>
      <c r="E54" s="75" t="s">
        <v>1038</v>
      </c>
      <c r="F54" s="66"/>
      <c r="G54" s="67">
        <v>5425</v>
      </c>
      <c r="H54" s="44"/>
      <c r="I54" s="68"/>
    </row>
    <row r="55" spans="1:9" ht="12.75">
      <c r="A55" s="74" t="s">
        <v>1035</v>
      </c>
      <c r="B55" s="76" t="s">
        <v>1036</v>
      </c>
      <c r="C55" s="65" t="s">
        <v>619</v>
      </c>
      <c r="D55" s="75" t="s">
        <v>48</v>
      </c>
      <c r="E55" s="75" t="s">
        <v>1039</v>
      </c>
      <c r="F55" s="66"/>
      <c r="G55" s="67">
        <v>3500</v>
      </c>
      <c r="H55" s="44"/>
      <c r="I55" s="68"/>
    </row>
    <row r="56" spans="1:9" ht="12.75">
      <c r="A56" s="74" t="s">
        <v>1040</v>
      </c>
      <c r="B56" s="76" t="s">
        <v>1041</v>
      </c>
      <c r="C56" s="65" t="s">
        <v>424</v>
      </c>
      <c r="D56" s="75" t="s">
        <v>48</v>
      </c>
      <c r="E56" s="75" t="s">
        <v>1042</v>
      </c>
      <c r="F56" s="66"/>
      <c r="G56" s="67">
        <v>5000</v>
      </c>
      <c r="H56" s="44"/>
      <c r="I56" s="68"/>
    </row>
    <row r="57" spans="1:9" ht="12.75">
      <c r="A57" s="74" t="s">
        <v>1040</v>
      </c>
      <c r="B57" s="76" t="s">
        <v>1043</v>
      </c>
      <c r="C57" s="65" t="s">
        <v>76</v>
      </c>
      <c r="D57" s="75" t="s">
        <v>48</v>
      </c>
      <c r="E57" s="75" t="s">
        <v>1044</v>
      </c>
      <c r="F57" s="66"/>
      <c r="G57" s="67">
        <v>11200.99</v>
      </c>
      <c r="H57" s="44"/>
      <c r="I57" s="68"/>
    </row>
    <row r="58" spans="1:9" ht="12.75">
      <c r="A58" s="74" t="s">
        <v>1040</v>
      </c>
      <c r="B58" s="76" t="s">
        <v>1045</v>
      </c>
      <c r="C58" s="65" t="s">
        <v>1046</v>
      </c>
      <c r="D58" s="75" t="s">
        <v>48</v>
      </c>
      <c r="E58" s="75" t="s">
        <v>1047</v>
      </c>
      <c r="F58" s="66"/>
      <c r="G58" s="67">
        <v>3733.35</v>
      </c>
      <c r="H58" s="44"/>
      <c r="I58" s="68"/>
    </row>
    <row r="59" spans="1:9" ht="12.75">
      <c r="A59" s="74" t="s">
        <v>1040</v>
      </c>
      <c r="B59" s="76" t="s">
        <v>1048</v>
      </c>
      <c r="C59" s="65"/>
      <c r="D59" s="75" t="s">
        <v>44</v>
      </c>
      <c r="E59" s="75" t="s">
        <v>86</v>
      </c>
      <c r="F59" s="66"/>
      <c r="G59" s="67">
        <v>1139.2</v>
      </c>
      <c r="H59" s="44"/>
      <c r="I59" s="68"/>
    </row>
    <row r="60" spans="1:9" ht="12.75">
      <c r="A60" s="74" t="s">
        <v>1040</v>
      </c>
      <c r="B60" s="76" t="s">
        <v>1049</v>
      </c>
      <c r="C60" s="65"/>
      <c r="D60" s="75" t="s">
        <v>44</v>
      </c>
      <c r="E60" s="75" t="s">
        <v>86</v>
      </c>
      <c r="F60" s="66"/>
      <c r="G60" s="67">
        <v>763.2</v>
      </c>
      <c r="H60" s="44"/>
      <c r="I60" s="68"/>
    </row>
    <row r="61" spans="1:9" ht="12.75">
      <c r="A61" s="74" t="s">
        <v>1040</v>
      </c>
      <c r="B61" s="76" t="s">
        <v>264</v>
      </c>
      <c r="C61" s="65"/>
      <c r="D61" s="75" t="s">
        <v>51</v>
      </c>
      <c r="E61" s="75" t="s">
        <v>86</v>
      </c>
      <c r="F61" s="66"/>
      <c r="G61" s="67">
        <v>1328.37</v>
      </c>
      <c r="H61" s="44"/>
      <c r="I61" s="68"/>
    </row>
    <row r="62" spans="1:9" ht="12.75">
      <c r="A62" s="74" t="s">
        <v>1040</v>
      </c>
      <c r="B62" s="76" t="s">
        <v>264</v>
      </c>
      <c r="C62" s="65"/>
      <c r="D62" s="75" t="s">
        <v>51</v>
      </c>
      <c r="E62" s="75" t="s">
        <v>86</v>
      </c>
      <c r="F62" s="66"/>
      <c r="G62" s="67">
        <v>4601.22</v>
      </c>
      <c r="H62" s="44"/>
      <c r="I62" s="68"/>
    </row>
    <row r="63" spans="1:9" ht="12.75">
      <c r="A63" s="74" t="s">
        <v>1040</v>
      </c>
      <c r="B63" s="76" t="s">
        <v>264</v>
      </c>
      <c r="C63" s="65"/>
      <c r="D63" s="75" t="s">
        <v>51</v>
      </c>
      <c r="E63" s="75" t="s">
        <v>86</v>
      </c>
      <c r="F63" s="66"/>
      <c r="G63" s="67">
        <v>4500.61</v>
      </c>
      <c r="H63" s="44"/>
      <c r="I63" s="68"/>
    </row>
    <row r="64" spans="1:9" ht="12.75">
      <c r="A64" s="74" t="s">
        <v>1040</v>
      </c>
      <c r="B64" s="76" t="s">
        <v>264</v>
      </c>
      <c r="C64" s="65"/>
      <c r="D64" s="75" t="s">
        <v>51</v>
      </c>
      <c r="E64" s="75" t="s">
        <v>86</v>
      </c>
      <c r="F64" s="66"/>
      <c r="G64" s="67">
        <v>885.51</v>
      </c>
      <c r="H64" s="44"/>
      <c r="I64" s="68"/>
    </row>
    <row r="65" spans="1:9" ht="12.75">
      <c r="A65" s="74" t="s">
        <v>1050</v>
      </c>
      <c r="B65" s="76" t="s">
        <v>1041</v>
      </c>
      <c r="C65" s="65"/>
      <c r="D65" s="75" t="s">
        <v>48</v>
      </c>
      <c r="E65" s="75" t="s">
        <v>1051</v>
      </c>
      <c r="F65" s="66"/>
      <c r="G65" s="67">
        <v>4377</v>
      </c>
      <c r="H65" s="44"/>
      <c r="I65" s="68"/>
    </row>
    <row r="66" spans="1:9" ht="12.75">
      <c r="A66" s="74" t="s">
        <v>1055</v>
      </c>
      <c r="B66" s="76" t="s">
        <v>1053</v>
      </c>
      <c r="C66" s="65"/>
      <c r="D66" s="75" t="s">
        <v>48</v>
      </c>
      <c r="E66" s="75" t="s">
        <v>1054</v>
      </c>
      <c r="F66" s="66"/>
      <c r="G66" s="67">
        <v>1000</v>
      </c>
      <c r="H66" s="44"/>
      <c r="I66" s="68"/>
    </row>
    <row r="67" spans="1:9" ht="12.75">
      <c r="A67" s="74" t="s">
        <v>936</v>
      </c>
      <c r="B67" s="76" t="s">
        <v>576</v>
      </c>
      <c r="C67" s="65"/>
      <c r="D67" s="75" t="s">
        <v>48</v>
      </c>
      <c r="E67" s="75" t="s">
        <v>1056</v>
      </c>
      <c r="F67" s="66"/>
      <c r="G67" s="67">
        <v>2006.7</v>
      </c>
      <c r="H67" s="44"/>
      <c r="I67" s="68"/>
    </row>
    <row r="68" spans="1:9" ht="12.75">
      <c r="A68" s="74" t="s">
        <v>936</v>
      </c>
      <c r="B68" s="76" t="s">
        <v>635</v>
      </c>
      <c r="C68" s="65"/>
      <c r="D68" s="75" t="s">
        <v>635</v>
      </c>
      <c r="E68" s="75" t="s">
        <v>86</v>
      </c>
      <c r="F68" s="66"/>
      <c r="G68" s="67">
        <v>12914.25</v>
      </c>
      <c r="H68" s="44"/>
      <c r="I68" s="68"/>
    </row>
    <row r="69" spans="1:9" ht="12.75">
      <c r="A69" s="74" t="s">
        <v>936</v>
      </c>
      <c r="B69" s="76" t="s">
        <v>1008</v>
      </c>
      <c r="C69" s="65" t="s">
        <v>60</v>
      </c>
      <c r="D69" s="75" t="s">
        <v>135</v>
      </c>
      <c r="E69" s="116" t="s">
        <v>1057</v>
      </c>
      <c r="F69" s="66"/>
      <c r="G69" s="67">
        <v>1219.05</v>
      </c>
      <c r="H69" s="44"/>
      <c r="I69" s="101">
        <v>316402</v>
      </c>
    </row>
    <row r="70" spans="1:9" ht="12.75">
      <c r="A70" s="74" t="s">
        <v>1059</v>
      </c>
      <c r="B70" s="76" t="s">
        <v>574</v>
      </c>
      <c r="C70" s="75" t="s">
        <v>409</v>
      </c>
      <c r="D70" s="75" t="s">
        <v>135</v>
      </c>
      <c r="E70" s="116" t="s">
        <v>1058</v>
      </c>
      <c r="F70" s="66"/>
      <c r="G70" s="67">
        <v>998.5</v>
      </c>
      <c r="H70" s="44"/>
      <c r="I70" s="101">
        <v>528356</v>
      </c>
    </row>
    <row r="71" spans="1:9" ht="12.75">
      <c r="A71" s="74" t="s">
        <v>1059</v>
      </c>
      <c r="B71" s="76" t="s">
        <v>992</v>
      </c>
      <c r="C71" s="75" t="s">
        <v>581</v>
      </c>
      <c r="D71" s="75" t="s">
        <v>135</v>
      </c>
      <c r="E71" s="116" t="s">
        <v>1060</v>
      </c>
      <c r="F71" s="66"/>
      <c r="G71" s="67">
        <v>5329.07</v>
      </c>
      <c r="H71" s="117" t="s">
        <v>1062</v>
      </c>
      <c r="I71" s="101" t="s">
        <v>1061</v>
      </c>
    </row>
    <row r="72" spans="1:9" ht="12.75">
      <c r="A72" s="74" t="s">
        <v>1059</v>
      </c>
      <c r="B72" s="76" t="s">
        <v>1063</v>
      </c>
      <c r="C72" s="75" t="s">
        <v>579</v>
      </c>
      <c r="D72" s="75" t="s">
        <v>587</v>
      </c>
      <c r="E72" s="116" t="s">
        <v>1064</v>
      </c>
      <c r="F72" s="66"/>
      <c r="G72" s="67">
        <v>1420.3</v>
      </c>
      <c r="H72" s="44"/>
      <c r="I72" s="68"/>
    </row>
    <row r="73" spans="1:9" ht="12.75">
      <c r="A73" s="74" t="s">
        <v>1059</v>
      </c>
      <c r="B73" s="76" t="s">
        <v>1045</v>
      </c>
      <c r="C73" s="75" t="s">
        <v>556</v>
      </c>
      <c r="D73" s="75" t="s">
        <v>48</v>
      </c>
      <c r="E73" s="75" t="s">
        <v>1065</v>
      </c>
      <c r="F73" s="66"/>
      <c r="G73" s="67">
        <v>1012.06</v>
      </c>
      <c r="H73" s="44"/>
      <c r="I73" s="68"/>
    </row>
    <row r="74" spans="1:9" ht="12.75">
      <c r="A74" s="74" t="s">
        <v>1059</v>
      </c>
      <c r="B74" s="76" t="s">
        <v>72</v>
      </c>
      <c r="C74" s="75" t="s">
        <v>73</v>
      </c>
      <c r="D74" s="75" t="s">
        <v>48</v>
      </c>
      <c r="E74" s="75" t="s">
        <v>1066</v>
      </c>
      <c r="F74" s="66"/>
      <c r="G74" s="67">
        <v>9385</v>
      </c>
      <c r="H74" s="44"/>
      <c r="I74" s="68"/>
    </row>
    <row r="75" spans="1:9" ht="12.75">
      <c r="A75" s="74" t="s">
        <v>1059</v>
      </c>
      <c r="B75" s="76" t="s">
        <v>72</v>
      </c>
      <c r="C75" s="75" t="s">
        <v>73</v>
      </c>
      <c r="D75" s="75" t="s">
        <v>48</v>
      </c>
      <c r="E75" s="75" t="s">
        <v>1067</v>
      </c>
      <c r="F75" s="66"/>
      <c r="G75" s="67">
        <v>2103.38</v>
      </c>
      <c r="H75" s="44"/>
      <c r="I75" s="68"/>
    </row>
    <row r="76" spans="1:9" ht="12.75">
      <c r="A76" s="74" t="s">
        <v>1059</v>
      </c>
      <c r="B76" s="76" t="s">
        <v>1068</v>
      </c>
      <c r="C76" s="75" t="s">
        <v>643</v>
      </c>
      <c r="D76" s="75" t="s">
        <v>48</v>
      </c>
      <c r="E76" s="75" t="s">
        <v>1069</v>
      </c>
      <c r="F76" s="66"/>
      <c r="G76" s="67">
        <v>2452.02</v>
      </c>
      <c r="H76" s="44"/>
      <c r="I76" s="68"/>
    </row>
    <row r="77" spans="1:9" ht="12.75">
      <c r="A77" s="74" t="s">
        <v>1059</v>
      </c>
      <c r="B77" s="76" t="s">
        <v>1070</v>
      </c>
      <c r="C77" s="75" t="s">
        <v>477</v>
      </c>
      <c r="D77" s="75" t="s">
        <v>48</v>
      </c>
      <c r="E77" s="75" t="s">
        <v>1071</v>
      </c>
      <c r="F77" s="66"/>
      <c r="G77" s="67">
        <v>2548.57</v>
      </c>
      <c r="H77" s="44"/>
      <c r="I77" s="68"/>
    </row>
    <row r="78" spans="1:9" ht="12.75">
      <c r="A78" s="74" t="s">
        <v>1059</v>
      </c>
      <c r="B78" s="76" t="s">
        <v>1043</v>
      </c>
      <c r="C78" s="75" t="s">
        <v>76</v>
      </c>
      <c r="D78" s="75" t="s">
        <v>48</v>
      </c>
      <c r="E78" s="75" t="s">
        <v>1072</v>
      </c>
      <c r="F78" s="66"/>
      <c r="G78" s="67">
        <v>4486.22</v>
      </c>
      <c r="H78" s="44"/>
      <c r="I78" s="68"/>
    </row>
    <row r="79" spans="1:9" ht="12.75">
      <c r="A79" s="74" t="s">
        <v>1059</v>
      </c>
      <c r="B79" s="76" t="s">
        <v>1036</v>
      </c>
      <c r="C79" s="75" t="s">
        <v>619</v>
      </c>
      <c r="D79" s="75" t="s">
        <v>48</v>
      </c>
      <c r="E79" s="75" t="s">
        <v>1073</v>
      </c>
      <c r="F79" s="66"/>
      <c r="G79" s="67">
        <v>1145.56</v>
      </c>
      <c r="H79" s="44"/>
      <c r="I79" s="68"/>
    </row>
    <row r="80" spans="1:9" ht="12.75">
      <c r="A80" s="74" t="s">
        <v>1074</v>
      </c>
      <c r="B80" s="76" t="s">
        <v>1075</v>
      </c>
      <c r="C80" s="75" t="s">
        <v>749</v>
      </c>
      <c r="D80" s="75" t="s">
        <v>126</v>
      </c>
      <c r="E80" s="116" t="s">
        <v>1076</v>
      </c>
      <c r="F80" s="66"/>
      <c r="G80" s="67">
        <v>1933.97</v>
      </c>
      <c r="H80" s="44"/>
      <c r="I80" s="101" t="s">
        <v>1077</v>
      </c>
    </row>
    <row r="81" spans="1:9" ht="12.75">
      <c r="A81" s="74" t="s">
        <v>1074</v>
      </c>
      <c r="B81" s="76" t="s">
        <v>769</v>
      </c>
      <c r="C81" s="75" t="s">
        <v>430</v>
      </c>
      <c r="D81" s="75" t="s">
        <v>48</v>
      </c>
      <c r="E81" s="75" t="s">
        <v>1078</v>
      </c>
      <c r="F81" s="66"/>
      <c r="G81" s="67">
        <v>2452.02</v>
      </c>
      <c r="H81" s="44"/>
      <c r="I81" s="68"/>
    </row>
    <row r="82" spans="1:9" ht="12.75">
      <c r="A82" s="74" t="s">
        <v>1074</v>
      </c>
      <c r="B82" s="76" t="s">
        <v>1079</v>
      </c>
      <c r="C82" s="75" t="s">
        <v>943</v>
      </c>
      <c r="D82" s="75" t="s">
        <v>126</v>
      </c>
      <c r="E82" s="116" t="s">
        <v>1080</v>
      </c>
      <c r="F82" s="66"/>
      <c r="G82" s="67">
        <v>4085.17</v>
      </c>
      <c r="H82" s="44"/>
      <c r="I82" s="101" t="s">
        <v>1081</v>
      </c>
    </row>
    <row r="83" spans="1:9" ht="12.75">
      <c r="A83" s="74" t="s">
        <v>1074</v>
      </c>
      <c r="B83" s="76" t="s">
        <v>571</v>
      </c>
      <c r="C83" s="75" t="s">
        <v>50</v>
      </c>
      <c r="D83" s="75" t="s">
        <v>48</v>
      </c>
      <c r="E83" s="75" t="s">
        <v>1082</v>
      </c>
      <c r="F83" s="66"/>
      <c r="G83" s="67">
        <v>11659.92</v>
      </c>
      <c r="H83" s="44"/>
      <c r="I83" s="68"/>
    </row>
    <row r="84" spans="1:9" ht="12.75">
      <c r="A84" s="74" t="s">
        <v>1074</v>
      </c>
      <c r="B84" s="76" t="s">
        <v>571</v>
      </c>
      <c r="C84" s="75" t="s">
        <v>50</v>
      </c>
      <c r="D84" s="75" t="s">
        <v>48</v>
      </c>
      <c r="E84" s="75" t="s">
        <v>1083</v>
      </c>
      <c r="F84" s="66"/>
      <c r="G84" s="67">
        <v>14077.5</v>
      </c>
      <c r="H84" s="44"/>
      <c r="I84" s="68"/>
    </row>
    <row r="85" spans="1:9" ht="12.75">
      <c r="A85" s="74" t="s">
        <v>1074</v>
      </c>
      <c r="B85" s="76" t="s">
        <v>1084</v>
      </c>
      <c r="C85" s="75" t="s">
        <v>83</v>
      </c>
      <c r="D85" s="75" t="s">
        <v>48</v>
      </c>
      <c r="E85" s="75" t="s">
        <v>1085</v>
      </c>
      <c r="F85" s="66"/>
      <c r="G85" s="67">
        <v>732.59</v>
      </c>
      <c r="H85" s="44"/>
      <c r="I85" s="68"/>
    </row>
    <row r="86" spans="1:9" ht="12.75">
      <c r="A86" s="74" t="s">
        <v>1074</v>
      </c>
      <c r="B86" s="76" t="s">
        <v>1086</v>
      </c>
      <c r="C86" s="75" t="s">
        <v>1087</v>
      </c>
      <c r="D86" s="75" t="s">
        <v>48</v>
      </c>
      <c r="E86" s="75" t="s">
        <v>1088</v>
      </c>
      <c r="F86" s="66"/>
      <c r="G86" s="67">
        <v>1290.44</v>
      </c>
      <c r="H86" s="44"/>
      <c r="I86" s="68"/>
    </row>
    <row r="87" spans="1:9" ht="12.75">
      <c r="A87" s="74" t="s">
        <v>1074</v>
      </c>
      <c r="B87" s="76" t="s">
        <v>1086</v>
      </c>
      <c r="C87" s="75" t="s">
        <v>1087</v>
      </c>
      <c r="D87" s="75" t="s">
        <v>48</v>
      </c>
      <c r="E87" s="75" t="s">
        <v>1089</v>
      </c>
      <c r="F87" s="66"/>
      <c r="G87" s="67">
        <v>2452.02</v>
      </c>
      <c r="H87" s="44"/>
      <c r="I87" s="68"/>
    </row>
    <row r="88" spans="1:9" ht="12.75">
      <c r="A88" s="74" t="s">
        <v>1052</v>
      </c>
      <c r="B88" s="76" t="s">
        <v>771</v>
      </c>
      <c r="C88" s="65"/>
      <c r="D88" s="75" t="s">
        <v>48</v>
      </c>
      <c r="E88" s="75" t="s">
        <v>86</v>
      </c>
      <c r="F88" s="66"/>
      <c r="G88" s="67">
        <v>1227.12</v>
      </c>
      <c r="H88" s="44"/>
      <c r="I88" s="68"/>
    </row>
    <row r="89" spans="1:9" ht="12.75">
      <c r="A89" s="74" t="s">
        <v>1052</v>
      </c>
      <c r="B89" s="76" t="s">
        <v>771</v>
      </c>
      <c r="C89" s="65"/>
      <c r="D89" s="75" t="s">
        <v>48</v>
      </c>
      <c r="E89" s="75" t="s">
        <v>86</v>
      </c>
      <c r="F89" s="66"/>
      <c r="G89" s="67">
        <v>2006</v>
      </c>
      <c r="H89" s="44"/>
      <c r="I89" s="68"/>
    </row>
    <row r="90" spans="1:9" ht="12.75">
      <c r="A90" s="74" t="s">
        <v>1052</v>
      </c>
      <c r="B90" s="76" t="s">
        <v>676</v>
      </c>
      <c r="C90" s="75" t="s">
        <v>677</v>
      </c>
      <c r="D90" s="75" t="s">
        <v>64</v>
      </c>
      <c r="E90" s="116" t="s">
        <v>1090</v>
      </c>
      <c r="F90" s="66"/>
      <c r="G90" s="67">
        <v>6052.68</v>
      </c>
      <c r="H90" s="44"/>
      <c r="I90" s="68"/>
    </row>
    <row r="91" spans="1:9" ht="12.75">
      <c r="A91" s="74" t="s">
        <v>1091</v>
      </c>
      <c r="B91" s="76" t="s">
        <v>1092</v>
      </c>
      <c r="C91" s="75" t="s">
        <v>1093</v>
      </c>
      <c r="D91" s="75" t="s">
        <v>1094</v>
      </c>
      <c r="E91" s="75" t="s">
        <v>1095</v>
      </c>
      <c r="F91" s="66"/>
      <c r="G91" s="67">
        <v>389.41</v>
      </c>
      <c r="H91" s="44"/>
      <c r="I91" s="68"/>
    </row>
    <row r="92" spans="1:9" ht="12.75">
      <c r="A92" s="74" t="s">
        <v>1096</v>
      </c>
      <c r="B92" s="76" t="s">
        <v>1097</v>
      </c>
      <c r="C92" s="75" t="s">
        <v>1098</v>
      </c>
      <c r="D92" s="75" t="s">
        <v>1094</v>
      </c>
      <c r="E92" s="75" t="s">
        <v>1099</v>
      </c>
      <c r="F92" s="66"/>
      <c r="G92" s="67">
        <v>1664.45</v>
      </c>
      <c r="H92" s="44"/>
      <c r="I92" s="68"/>
    </row>
    <row r="93" spans="1:9" ht="12.75">
      <c r="A93" s="74" t="s">
        <v>1100</v>
      </c>
      <c r="B93" s="76" t="s">
        <v>705</v>
      </c>
      <c r="C93" s="75"/>
      <c r="D93" s="75" t="s">
        <v>48</v>
      </c>
      <c r="E93" s="75" t="s">
        <v>86</v>
      </c>
      <c r="F93" s="66"/>
      <c r="G93" s="67">
        <v>563.9</v>
      </c>
      <c r="H93" s="44"/>
      <c r="I93" s="68"/>
    </row>
    <row r="94" spans="1:9" ht="12.75">
      <c r="A94" s="74" t="s">
        <v>1101</v>
      </c>
      <c r="B94" s="76" t="s">
        <v>1102</v>
      </c>
      <c r="C94" s="65"/>
      <c r="D94" s="75" t="s">
        <v>48</v>
      </c>
      <c r="E94" s="75" t="s">
        <v>86</v>
      </c>
      <c r="F94" s="66"/>
      <c r="G94" s="67">
        <v>4898.68</v>
      </c>
      <c r="H94" s="44"/>
      <c r="I94" s="68"/>
    </row>
    <row r="95" spans="1:9" ht="13.5" thickBot="1">
      <c r="A95" s="74" t="s">
        <v>1103</v>
      </c>
      <c r="B95" s="118" t="s">
        <v>1043</v>
      </c>
      <c r="C95" s="89" t="s">
        <v>76</v>
      </c>
      <c r="D95" s="89" t="s">
        <v>48</v>
      </c>
      <c r="E95" s="89" t="s">
        <v>1104</v>
      </c>
      <c r="F95" s="45"/>
      <c r="G95" s="46">
        <v>4169.95</v>
      </c>
      <c r="H95" s="50"/>
      <c r="I95" s="38"/>
    </row>
    <row r="96" spans="1:8" ht="12.75" customHeight="1">
      <c r="A96" s="124"/>
      <c r="B96" s="127"/>
      <c r="C96" s="127"/>
      <c r="D96" s="129"/>
      <c r="E96" s="130"/>
      <c r="F96" s="29"/>
      <c r="G96" s="30">
        <f>SUM(G11:G95)</f>
        <v>182456.77000000002</v>
      </c>
      <c r="H96" s="56">
        <v>10642.91</v>
      </c>
    </row>
    <row r="97" spans="1:8" ht="13.5" thickBot="1">
      <c r="A97" s="125"/>
      <c r="B97" s="128"/>
      <c r="C97" s="128"/>
      <c r="D97" s="131"/>
      <c r="E97" s="132"/>
      <c r="F97" s="28"/>
      <c r="G97" s="31"/>
      <c r="H97" s="32"/>
    </row>
    <row r="98" spans="1:8" ht="13.5" thickBot="1">
      <c r="A98" s="12"/>
      <c r="B98" s="12"/>
      <c r="C98" s="12"/>
      <c r="D98" s="12"/>
      <c r="E98" s="12"/>
      <c r="F98" s="12"/>
      <c r="G98" s="12"/>
      <c r="H98" s="86"/>
    </row>
    <row r="99" spans="1:8" ht="13.5" thickBot="1">
      <c r="A99" s="151" t="s">
        <v>13</v>
      </c>
      <c r="B99" s="151"/>
      <c r="C99" s="12"/>
      <c r="F99" s="152" t="s">
        <v>23</v>
      </c>
      <c r="G99" s="153"/>
      <c r="H99" s="60">
        <f>H96+B111</f>
        <v>10642.91</v>
      </c>
    </row>
    <row r="100" spans="1:8" ht="12.75">
      <c r="A100" s="23" t="s">
        <v>14</v>
      </c>
      <c r="B100" s="51" t="str">
        <f>Fevereiro!K96</f>
        <v>42.007-7= BB</v>
      </c>
      <c r="C100" s="12"/>
      <c r="D100" s="12"/>
      <c r="E100" s="12"/>
      <c r="F100" s="12"/>
      <c r="G100" s="12"/>
      <c r="H100" s="12"/>
    </row>
    <row r="101" spans="1:8" ht="12.75">
      <c r="A101" s="143" t="s">
        <v>30</v>
      </c>
      <c r="B101" s="144"/>
      <c r="H101" s="12"/>
    </row>
    <row r="102" spans="1:8" ht="12.75">
      <c r="A102" s="24" t="s">
        <v>15</v>
      </c>
      <c r="B102" s="24" t="s">
        <v>5</v>
      </c>
      <c r="H102" s="12"/>
    </row>
    <row r="103" spans="1:8" ht="12.75">
      <c r="A103" s="1"/>
      <c r="B103" s="57"/>
      <c r="E103" s="163" t="s">
        <v>1105</v>
      </c>
      <c r="F103" s="126"/>
      <c r="G103" s="126"/>
      <c r="H103" s="126"/>
    </row>
    <row r="104" spans="1:8" ht="12.75">
      <c r="A104" s="1"/>
      <c r="B104" s="58"/>
      <c r="H104" s="12"/>
    </row>
    <row r="105" spans="1:8" ht="13.5" thickBot="1">
      <c r="A105" s="1"/>
      <c r="B105" s="58"/>
      <c r="H105" s="12"/>
    </row>
    <row r="106" spans="1:8" ht="13.5" thickBot="1">
      <c r="A106" s="1"/>
      <c r="B106" s="58"/>
      <c r="D106" s="7" t="s">
        <v>0</v>
      </c>
      <c r="E106" s="146" t="s">
        <v>279</v>
      </c>
      <c r="F106" s="147"/>
      <c r="G106" s="147"/>
      <c r="H106" s="148"/>
    </row>
    <row r="107" spans="1:8" ht="12.75">
      <c r="A107" s="1"/>
      <c r="B107" s="58"/>
      <c r="D107" s="8"/>
      <c r="E107" s="9"/>
      <c r="F107" s="9"/>
      <c r="G107" s="9"/>
      <c r="H107" s="10"/>
    </row>
    <row r="108" spans="1:8" ht="12.75">
      <c r="A108" s="1"/>
      <c r="B108" s="57"/>
      <c r="D108" s="11"/>
      <c r="E108" s="12"/>
      <c r="F108" s="12"/>
      <c r="G108" s="12"/>
      <c r="H108" s="13"/>
    </row>
    <row r="109" spans="1:8" ht="12.75">
      <c r="A109" s="1"/>
      <c r="B109" s="57"/>
      <c r="D109" s="14" t="s">
        <v>17</v>
      </c>
      <c r="E109" s="12"/>
      <c r="F109" s="12"/>
      <c r="G109" s="12"/>
      <c r="H109" s="13"/>
    </row>
    <row r="110" spans="1:8" ht="12.75">
      <c r="A110" s="1"/>
      <c r="B110" s="57"/>
      <c r="D110" s="11"/>
      <c r="E110" s="160" t="s">
        <v>96</v>
      </c>
      <c r="F110" s="160"/>
      <c r="G110" s="160"/>
      <c r="H110" s="21"/>
    </row>
    <row r="111" spans="1:8" ht="13.5" thickBot="1">
      <c r="A111" s="25" t="s">
        <v>9</v>
      </c>
      <c r="B111" s="59">
        <f>SUM(B103:B110)</f>
        <v>0</v>
      </c>
      <c r="D111" s="15"/>
      <c r="E111" s="139" t="s">
        <v>16</v>
      </c>
      <c r="F111" s="139"/>
      <c r="G111" s="139"/>
      <c r="H111" s="26"/>
    </row>
    <row r="112" ht="12.75">
      <c r="H112" s="12"/>
    </row>
  </sheetData>
  <sheetProtection selectLockedCells="1"/>
  <mergeCells count="18">
    <mergeCell ref="E111:G111"/>
    <mergeCell ref="A99:B99"/>
    <mergeCell ref="F99:G99"/>
    <mergeCell ref="A101:B101"/>
    <mergeCell ref="E103:H103"/>
    <mergeCell ref="A96:A97"/>
    <mergeCell ref="B96:B97"/>
    <mergeCell ref="C96:C97"/>
    <mergeCell ref="D96:E97"/>
    <mergeCell ref="E106:H106"/>
    <mergeCell ref="E110:G110"/>
    <mergeCell ref="B5:D5"/>
    <mergeCell ref="G5:H5"/>
    <mergeCell ref="A6:B6"/>
    <mergeCell ref="D6:E6"/>
    <mergeCell ref="G6:H6"/>
    <mergeCell ref="A7:E7"/>
    <mergeCell ref="G7:H7"/>
  </mergeCells>
  <conditionalFormatting sqref="H12:H18 H20:H49">
    <cfRule type="cellIs" priority="1" dxfId="0" operator="equal" stopIfTrue="1">
      <formula>H11</formula>
    </cfRule>
  </conditionalFormatting>
  <conditionalFormatting sqref="H11 H50:H94">
    <cfRule type="cellIs" priority="121" dxfId="0" operator="equal" stopIfTrue="1">
      <formula>Abril!#REF!</formula>
    </cfRule>
  </conditionalFormatting>
  <conditionalFormatting sqref="H95">
    <cfRule type="cellIs" priority="142" dxfId="0" operator="equal" stopIfTrue="1">
      <formula>Abril!#REF!</formula>
    </cfRule>
  </conditionalFormatting>
  <conditionalFormatting sqref="H19">
    <cfRule type="cellIs" priority="197" dxfId="0" operator="equal" stopIfTrue="1">
      <formula>Abril!#REF!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02"/>
  <sheetViews>
    <sheetView showGridLines="0" tabSelected="1" zoomScale="98" zoomScaleNormal="98" zoomScalePageLayoutView="0" workbookViewId="0" topLeftCell="A43">
      <selection activeCell="H48" sqref="H48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7109375" style="6" customWidth="1"/>
    <col min="8" max="9" width="11.8515625" style="6" customWidth="1"/>
    <col min="10" max="16384" width="9.140625" style="6" customWidth="1"/>
  </cols>
  <sheetData>
    <row r="1" ht="12.75"/>
    <row r="2" ht="6" customHeight="1"/>
    <row r="3" ht="12.75" hidden="1"/>
    <row r="4" spans="2:6" ht="20.25" customHeight="1" thickBot="1">
      <c r="B4" s="166" t="s">
        <v>274</v>
      </c>
      <c r="C4" s="162"/>
      <c r="D4" s="162"/>
      <c r="E4" s="162"/>
      <c r="F4" s="162"/>
    </row>
    <row r="5" spans="1:8" ht="18" customHeight="1" thickBot="1">
      <c r="A5" s="17" t="s">
        <v>0</v>
      </c>
      <c r="B5" s="135" t="s">
        <v>56</v>
      </c>
      <c r="C5" s="136"/>
      <c r="D5" s="154"/>
      <c r="E5" s="18"/>
      <c r="F5" s="19" t="s">
        <v>1</v>
      </c>
      <c r="G5" s="155" t="s">
        <v>650</v>
      </c>
      <c r="H5" s="156"/>
    </row>
    <row r="6" spans="1:8" ht="13.5" thickBot="1">
      <c r="A6" s="120" t="s">
        <v>18</v>
      </c>
      <c r="B6" s="121"/>
      <c r="C6" s="20" t="s">
        <v>454</v>
      </c>
      <c r="D6" s="122"/>
      <c r="E6" s="123"/>
      <c r="F6" s="22" t="s">
        <v>8</v>
      </c>
      <c r="G6" s="157" t="s">
        <v>577</v>
      </c>
      <c r="H6" s="157"/>
    </row>
    <row r="7" spans="1:8" ht="13.5" thickBot="1">
      <c r="A7" s="135"/>
      <c r="B7" s="136"/>
      <c r="C7" s="136"/>
      <c r="D7" s="137"/>
      <c r="E7" s="138"/>
      <c r="F7" s="17" t="s">
        <v>22</v>
      </c>
      <c r="G7" s="158">
        <v>2018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5" customHeight="1">
      <c r="A9" s="47">
        <v>40664</v>
      </c>
      <c r="B9" s="36" t="s">
        <v>25</v>
      </c>
      <c r="C9" s="35"/>
      <c r="D9" s="35"/>
      <c r="E9" s="35"/>
      <c r="F9" s="39"/>
      <c r="G9" s="40"/>
      <c r="H9" s="41">
        <f>Abril!H96</f>
        <v>10642.91</v>
      </c>
      <c r="I9" s="27"/>
    </row>
    <row r="10" spans="1:9" ht="15" customHeight="1">
      <c r="A10" s="70" t="s">
        <v>1106</v>
      </c>
      <c r="B10" s="73" t="s">
        <v>257</v>
      </c>
      <c r="C10" s="1"/>
      <c r="D10" s="71" t="s">
        <v>268</v>
      </c>
      <c r="E10" s="71"/>
      <c r="F10" s="42">
        <v>9328.19</v>
      </c>
      <c r="G10" s="43"/>
      <c r="H10" s="44"/>
      <c r="I10" s="37"/>
    </row>
    <row r="11" spans="1:9" ht="15.75" customHeight="1">
      <c r="A11" s="70" t="s">
        <v>1106</v>
      </c>
      <c r="B11" s="2" t="s">
        <v>257</v>
      </c>
      <c r="C11" s="1"/>
      <c r="D11" s="71" t="s">
        <v>268</v>
      </c>
      <c r="E11" s="71"/>
      <c r="F11" s="42">
        <v>166666.67</v>
      </c>
      <c r="G11" s="43"/>
      <c r="H11" s="44">
        <v>186637.77</v>
      </c>
      <c r="I11" s="37"/>
    </row>
    <row r="12" spans="1:9" ht="12.75">
      <c r="A12" s="70" t="s">
        <v>669</v>
      </c>
      <c r="B12" s="2" t="s">
        <v>1107</v>
      </c>
      <c r="C12" s="1" t="s">
        <v>453</v>
      </c>
      <c r="D12" s="71" t="s">
        <v>1108</v>
      </c>
      <c r="E12" s="71" t="s">
        <v>1109</v>
      </c>
      <c r="F12" s="42"/>
      <c r="G12" s="43">
        <v>446.8</v>
      </c>
      <c r="H12" s="44"/>
      <c r="I12" s="37" t="s">
        <v>143</v>
      </c>
    </row>
    <row r="13" spans="1:9" ht="15" customHeight="1">
      <c r="A13" s="70" t="s">
        <v>877</v>
      </c>
      <c r="B13" s="2" t="s">
        <v>1070</v>
      </c>
      <c r="C13" s="1" t="s">
        <v>477</v>
      </c>
      <c r="D13" s="71" t="s">
        <v>48</v>
      </c>
      <c r="E13" s="71" t="s">
        <v>1110</v>
      </c>
      <c r="F13" s="42"/>
      <c r="G13" s="43">
        <v>2533.95</v>
      </c>
      <c r="H13" s="44"/>
      <c r="I13" s="37"/>
    </row>
    <row r="14" spans="1:9" ht="13.5" customHeight="1">
      <c r="A14" s="70" t="s">
        <v>1000</v>
      </c>
      <c r="B14" s="2" t="s">
        <v>711</v>
      </c>
      <c r="C14" s="1" t="s">
        <v>798</v>
      </c>
      <c r="D14" s="71" t="s">
        <v>135</v>
      </c>
      <c r="E14" s="71" t="s">
        <v>1005</v>
      </c>
      <c r="F14" s="42"/>
      <c r="G14" s="43">
        <v>644</v>
      </c>
      <c r="H14" s="44"/>
      <c r="I14" s="37"/>
    </row>
    <row r="15" spans="1:9" ht="14.25" customHeight="1">
      <c r="A15" s="70" t="s">
        <v>1111</v>
      </c>
      <c r="B15" s="2" t="s">
        <v>1112</v>
      </c>
      <c r="C15" s="1" t="s">
        <v>1113</v>
      </c>
      <c r="D15" s="71" t="s">
        <v>1114</v>
      </c>
      <c r="E15" s="71" t="s">
        <v>1115</v>
      </c>
      <c r="F15" s="42"/>
      <c r="G15" s="43">
        <v>1200</v>
      </c>
      <c r="H15" s="44"/>
      <c r="I15" s="37"/>
    </row>
    <row r="16" spans="1:9" ht="15" customHeight="1">
      <c r="A16" s="70" t="s">
        <v>1031</v>
      </c>
      <c r="B16" s="2" t="s">
        <v>1116</v>
      </c>
      <c r="C16" s="1" t="s">
        <v>1033</v>
      </c>
      <c r="D16" s="71" t="s">
        <v>48</v>
      </c>
      <c r="E16" s="71" t="s">
        <v>1034</v>
      </c>
      <c r="F16" s="42"/>
      <c r="G16" s="43">
        <v>750</v>
      </c>
      <c r="H16" s="44"/>
      <c r="I16" s="72"/>
    </row>
    <row r="17" spans="1:9" ht="15.75" customHeight="1">
      <c r="A17" s="70" t="s">
        <v>1031</v>
      </c>
      <c r="B17" s="2" t="s">
        <v>1117</v>
      </c>
      <c r="C17" s="1" t="s">
        <v>807</v>
      </c>
      <c r="D17" s="71" t="s">
        <v>1118</v>
      </c>
      <c r="E17" s="71" t="s">
        <v>1119</v>
      </c>
      <c r="F17" s="42"/>
      <c r="G17" s="43">
        <v>423.37</v>
      </c>
      <c r="H17" s="44"/>
      <c r="I17" s="72" t="s">
        <v>143</v>
      </c>
    </row>
    <row r="18" spans="1:9" ht="14.25" customHeight="1">
      <c r="A18" s="70" t="s">
        <v>1040</v>
      </c>
      <c r="B18" s="2" t="s">
        <v>589</v>
      </c>
      <c r="C18" s="1" t="s">
        <v>579</v>
      </c>
      <c r="D18" s="71" t="s">
        <v>587</v>
      </c>
      <c r="E18" s="71" t="s">
        <v>1120</v>
      </c>
      <c r="F18" s="42"/>
      <c r="G18" s="43">
        <v>559.19</v>
      </c>
      <c r="H18" s="44"/>
      <c r="I18" s="37"/>
    </row>
    <row r="19" spans="1:9" ht="15.75" customHeight="1">
      <c r="A19" s="70" t="s">
        <v>1121</v>
      </c>
      <c r="B19" s="2" t="s">
        <v>711</v>
      </c>
      <c r="C19" s="1" t="s">
        <v>798</v>
      </c>
      <c r="D19" s="71" t="s">
        <v>135</v>
      </c>
      <c r="E19" s="71" t="s">
        <v>1122</v>
      </c>
      <c r="F19" s="42"/>
      <c r="G19" s="43">
        <v>519.44</v>
      </c>
      <c r="H19" s="44"/>
      <c r="I19" s="37" t="s">
        <v>143</v>
      </c>
    </row>
    <row r="20" spans="1:9" ht="13.5" customHeight="1">
      <c r="A20" s="70" t="s">
        <v>1121</v>
      </c>
      <c r="B20" s="2" t="s">
        <v>711</v>
      </c>
      <c r="C20" s="1" t="s">
        <v>798</v>
      </c>
      <c r="D20" s="71" t="s">
        <v>135</v>
      </c>
      <c r="E20" s="71" t="s">
        <v>1122</v>
      </c>
      <c r="F20" s="42"/>
      <c r="G20" s="43">
        <v>519.44</v>
      </c>
      <c r="H20" s="44"/>
      <c r="I20" s="37" t="s">
        <v>143</v>
      </c>
    </row>
    <row r="21" spans="1:9" ht="14.25" customHeight="1">
      <c r="A21" s="70" t="s">
        <v>1055</v>
      </c>
      <c r="B21" s="2" t="s">
        <v>1123</v>
      </c>
      <c r="C21" s="1" t="s">
        <v>408</v>
      </c>
      <c r="D21" s="71" t="s">
        <v>41</v>
      </c>
      <c r="E21" s="71" t="s">
        <v>1124</v>
      </c>
      <c r="F21" s="42"/>
      <c r="G21" s="43">
        <v>727.74</v>
      </c>
      <c r="H21" s="44"/>
      <c r="I21" s="37" t="s">
        <v>143</v>
      </c>
    </row>
    <row r="22" spans="1:9" ht="14.25" customHeight="1">
      <c r="A22" s="70" t="s">
        <v>1055</v>
      </c>
      <c r="B22" s="73" t="s">
        <v>992</v>
      </c>
      <c r="C22" s="1" t="s">
        <v>581</v>
      </c>
      <c r="D22" s="71" t="s">
        <v>587</v>
      </c>
      <c r="E22" s="71" t="s">
        <v>1125</v>
      </c>
      <c r="F22" s="42"/>
      <c r="G22" s="43">
        <v>826.5</v>
      </c>
      <c r="H22" s="44"/>
      <c r="I22" s="37" t="s">
        <v>143</v>
      </c>
    </row>
    <row r="23" spans="1:9" ht="15" customHeight="1">
      <c r="A23" s="48" t="s">
        <v>966</v>
      </c>
      <c r="B23" s="2" t="s">
        <v>1126</v>
      </c>
      <c r="C23" s="1" t="s">
        <v>677</v>
      </c>
      <c r="D23" s="1" t="s">
        <v>43</v>
      </c>
      <c r="E23" s="1" t="s">
        <v>564</v>
      </c>
      <c r="F23" s="42"/>
      <c r="G23" s="43">
        <v>1040.44</v>
      </c>
      <c r="H23" s="44"/>
      <c r="I23" s="37"/>
    </row>
    <row r="24" spans="1:9" ht="14.25" customHeight="1">
      <c r="A24" s="48" t="s">
        <v>966</v>
      </c>
      <c r="B24" s="2" t="s">
        <v>1127</v>
      </c>
      <c r="C24" s="1" t="s">
        <v>409</v>
      </c>
      <c r="D24" s="1" t="s">
        <v>587</v>
      </c>
      <c r="E24" s="1" t="s">
        <v>1128</v>
      </c>
      <c r="F24" s="42"/>
      <c r="G24" s="43">
        <v>1197.86</v>
      </c>
      <c r="H24" s="44"/>
      <c r="I24" s="37" t="s">
        <v>143</v>
      </c>
    </row>
    <row r="25" spans="1:9" ht="12.75">
      <c r="A25" s="48" t="s">
        <v>1059</v>
      </c>
      <c r="B25" s="2" t="s">
        <v>1018</v>
      </c>
      <c r="C25" s="1" t="s">
        <v>667</v>
      </c>
      <c r="D25" s="1" t="s">
        <v>587</v>
      </c>
      <c r="E25" s="1" t="s">
        <v>1129</v>
      </c>
      <c r="F25" s="42"/>
      <c r="G25" s="43">
        <v>560</v>
      </c>
      <c r="H25" s="44"/>
      <c r="I25" s="37" t="s">
        <v>143</v>
      </c>
    </row>
    <row r="26" spans="1:9" ht="13.5" customHeight="1">
      <c r="A26" s="48" t="s">
        <v>1059</v>
      </c>
      <c r="B26" s="2" t="s">
        <v>1130</v>
      </c>
      <c r="C26" s="1" t="s">
        <v>412</v>
      </c>
      <c r="D26" s="1" t="s">
        <v>135</v>
      </c>
      <c r="E26" s="1" t="s">
        <v>1131</v>
      </c>
      <c r="F26" s="42"/>
      <c r="G26" s="43">
        <v>430</v>
      </c>
      <c r="H26" s="44"/>
      <c r="I26" s="37" t="s">
        <v>143</v>
      </c>
    </row>
    <row r="27" spans="1:9" ht="13.5" customHeight="1">
      <c r="A27" s="48" t="s">
        <v>1059</v>
      </c>
      <c r="B27" s="2" t="s">
        <v>1130</v>
      </c>
      <c r="C27" s="1" t="s">
        <v>412</v>
      </c>
      <c r="D27" s="1" t="s">
        <v>135</v>
      </c>
      <c r="E27" s="1" t="s">
        <v>1131</v>
      </c>
      <c r="F27" s="42"/>
      <c r="G27" s="43">
        <v>430</v>
      </c>
      <c r="H27" s="44"/>
      <c r="I27" s="37" t="s">
        <v>143</v>
      </c>
    </row>
    <row r="28" spans="1:9" ht="15" customHeight="1">
      <c r="A28" s="48" t="s">
        <v>1074</v>
      </c>
      <c r="B28" s="2" t="s">
        <v>1132</v>
      </c>
      <c r="C28" s="1" t="s">
        <v>749</v>
      </c>
      <c r="D28" s="1" t="s">
        <v>1133</v>
      </c>
      <c r="E28" s="1" t="s">
        <v>1134</v>
      </c>
      <c r="F28" s="42"/>
      <c r="G28" s="43">
        <v>1330</v>
      </c>
      <c r="H28" s="44"/>
      <c r="I28" s="37"/>
    </row>
    <row r="29" spans="1:9" ht="12.75">
      <c r="A29" s="48" t="s">
        <v>1074</v>
      </c>
      <c r="B29" s="2" t="s">
        <v>711</v>
      </c>
      <c r="C29" s="1" t="s">
        <v>798</v>
      </c>
      <c r="D29" s="1" t="s">
        <v>135</v>
      </c>
      <c r="E29" s="1" t="s">
        <v>1135</v>
      </c>
      <c r="F29" s="42"/>
      <c r="G29" s="43">
        <v>184.5</v>
      </c>
      <c r="H29" s="44"/>
      <c r="I29" s="37"/>
    </row>
    <row r="30" spans="1:9" ht="12.75">
      <c r="A30" s="48" t="s">
        <v>1074</v>
      </c>
      <c r="B30" s="2" t="s">
        <v>1136</v>
      </c>
      <c r="C30" s="1" t="s">
        <v>414</v>
      </c>
      <c r="D30" s="1" t="s">
        <v>587</v>
      </c>
      <c r="E30" s="1" t="s">
        <v>1137</v>
      </c>
      <c r="F30" s="42"/>
      <c r="G30" s="43">
        <v>558</v>
      </c>
      <c r="H30" s="44"/>
      <c r="I30" s="37"/>
    </row>
    <row r="31" spans="1:9" ht="12.75">
      <c r="A31" s="48" t="s">
        <v>1074</v>
      </c>
      <c r="B31" s="2" t="s">
        <v>1126</v>
      </c>
      <c r="C31" s="1" t="s">
        <v>677</v>
      </c>
      <c r="D31" s="1" t="s">
        <v>43</v>
      </c>
      <c r="E31" s="1" t="s">
        <v>514</v>
      </c>
      <c r="F31" s="42"/>
      <c r="G31" s="43">
        <v>966.12</v>
      </c>
      <c r="H31" s="44"/>
      <c r="I31" s="37"/>
    </row>
    <row r="32" spans="1:9" ht="12.75">
      <c r="A32" s="48" t="s">
        <v>1052</v>
      </c>
      <c r="B32" s="2" t="s">
        <v>1127</v>
      </c>
      <c r="C32" s="1" t="s">
        <v>1138</v>
      </c>
      <c r="D32" s="1" t="s">
        <v>135</v>
      </c>
      <c r="E32" s="1" t="s">
        <v>1139</v>
      </c>
      <c r="F32" s="42"/>
      <c r="G32" s="43">
        <v>566</v>
      </c>
      <c r="H32" s="44"/>
      <c r="I32" s="37" t="s">
        <v>143</v>
      </c>
    </row>
    <row r="33" spans="1:9" ht="12.75">
      <c r="A33" s="48" t="s">
        <v>1052</v>
      </c>
      <c r="B33" s="2" t="s">
        <v>1008</v>
      </c>
      <c r="C33" s="1" t="s">
        <v>60</v>
      </c>
      <c r="D33" s="1" t="s">
        <v>135</v>
      </c>
      <c r="E33" s="1" t="s">
        <v>1140</v>
      </c>
      <c r="F33" s="42"/>
      <c r="G33" s="43">
        <v>340</v>
      </c>
      <c r="H33" s="44"/>
      <c r="I33" s="37"/>
    </row>
    <row r="34" spans="1:9" ht="12.75">
      <c r="A34" s="48" t="s">
        <v>1141</v>
      </c>
      <c r="B34" s="2" t="s">
        <v>861</v>
      </c>
      <c r="C34" s="1" t="s">
        <v>1142</v>
      </c>
      <c r="D34" s="1" t="s">
        <v>41</v>
      </c>
      <c r="E34" s="1" t="s">
        <v>1143</v>
      </c>
      <c r="F34" s="42"/>
      <c r="G34" s="43">
        <v>216</v>
      </c>
      <c r="H34" s="44"/>
      <c r="I34" s="37"/>
    </row>
    <row r="35" spans="1:9" ht="12.75">
      <c r="A35" s="48" t="s">
        <v>1144</v>
      </c>
      <c r="B35" s="2" t="s">
        <v>1145</v>
      </c>
      <c r="C35" s="1" t="s">
        <v>1146</v>
      </c>
      <c r="D35" s="1" t="s">
        <v>48</v>
      </c>
      <c r="E35" s="1" t="s">
        <v>1147</v>
      </c>
      <c r="F35" s="42"/>
      <c r="G35" s="43">
        <v>446.24</v>
      </c>
      <c r="H35" s="44"/>
      <c r="I35" s="37"/>
    </row>
    <row r="36" spans="1:9" ht="12.75">
      <c r="A36" s="48" t="s">
        <v>1144</v>
      </c>
      <c r="B36" s="2" t="s">
        <v>1148</v>
      </c>
      <c r="C36" s="1" t="s">
        <v>749</v>
      </c>
      <c r="D36" s="1" t="s">
        <v>1133</v>
      </c>
      <c r="E36" s="1" t="s">
        <v>1149</v>
      </c>
      <c r="F36" s="42"/>
      <c r="G36" s="43">
        <v>980</v>
      </c>
      <c r="H36" s="44"/>
      <c r="I36" s="37"/>
    </row>
    <row r="37" spans="1:9" ht="15" customHeight="1">
      <c r="A37" s="48" t="s">
        <v>1150</v>
      </c>
      <c r="B37" s="2" t="s">
        <v>1126</v>
      </c>
      <c r="C37" s="1" t="s">
        <v>677</v>
      </c>
      <c r="D37" s="1" t="s">
        <v>43</v>
      </c>
      <c r="E37" s="1" t="s">
        <v>1151</v>
      </c>
      <c r="F37" s="42"/>
      <c r="G37" s="43">
        <v>1189.05</v>
      </c>
      <c r="H37" s="44"/>
      <c r="I37" s="37"/>
    </row>
    <row r="38" spans="1:9" ht="14.25" customHeight="1">
      <c r="A38" s="48" t="s">
        <v>1152</v>
      </c>
      <c r="B38" s="2" t="s">
        <v>1153</v>
      </c>
      <c r="C38" s="1"/>
      <c r="D38" s="1" t="s">
        <v>44</v>
      </c>
      <c r="E38" s="1" t="s">
        <v>86</v>
      </c>
      <c r="F38" s="42"/>
      <c r="G38" s="43">
        <v>763.2</v>
      </c>
      <c r="H38" s="44"/>
      <c r="I38" s="37"/>
    </row>
    <row r="39" spans="1:9" ht="15" customHeight="1">
      <c r="A39" s="48" t="s">
        <v>1152</v>
      </c>
      <c r="B39" s="2" t="s">
        <v>1154</v>
      </c>
      <c r="C39" s="1"/>
      <c r="D39" s="1" t="s">
        <v>44</v>
      </c>
      <c r="E39" s="1" t="s">
        <v>86</v>
      </c>
      <c r="F39" s="42"/>
      <c r="G39" s="43">
        <v>1139.2</v>
      </c>
      <c r="H39" s="44"/>
      <c r="I39" s="37"/>
    </row>
    <row r="40" spans="1:9" ht="15" customHeight="1">
      <c r="A40" s="48" t="s">
        <v>1152</v>
      </c>
      <c r="B40" s="2" t="s">
        <v>1123</v>
      </c>
      <c r="C40" s="1" t="s">
        <v>408</v>
      </c>
      <c r="D40" s="1" t="s">
        <v>41</v>
      </c>
      <c r="E40" s="1" t="s">
        <v>1155</v>
      </c>
      <c r="F40" s="42"/>
      <c r="G40" s="43">
        <v>578</v>
      </c>
      <c r="H40" s="44"/>
      <c r="I40" s="37"/>
    </row>
    <row r="41" spans="1:9" ht="12.75">
      <c r="A41" s="48" t="s">
        <v>1152</v>
      </c>
      <c r="B41" s="2" t="s">
        <v>813</v>
      </c>
      <c r="C41" s="1" t="s">
        <v>814</v>
      </c>
      <c r="D41" s="1" t="s">
        <v>1156</v>
      </c>
      <c r="E41" s="1" t="s">
        <v>1157</v>
      </c>
      <c r="F41" s="42"/>
      <c r="G41" s="43">
        <v>495</v>
      </c>
      <c r="H41" s="44"/>
      <c r="I41" s="37"/>
    </row>
    <row r="42" spans="1:9" ht="14.25" customHeight="1">
      <c r="A42" s="48" t="s">
        <v>1158</v>
      </c>
      <c r="B42" s="2" t="s">
        <v>1126</v>
      </c>
      <c r="C42" s="1" t="s">
        <v>677</v>
      </c>
      <c r="D42" s="1" t="s">
        <v>43</v>
      </c>
      <c r="E42" s="1" t="s">
        <v>1159</v>
      </c>
      <c r="F42" s="42"/>
      <c r="G42" s="43">
        <v>1176.54</v>
      </c>
      <c r="H42" s="44"/>
      <c r="I42" s="37"/>
    </row>
    <row r="43" spans="1:9" ht="14.25" customHeight="1">
      <c r="A43" s="48" t="s">
        <v>1160</v>
      </c>
      <c r="B43" s="2" t="s">
        <v>1127</v>
      </c>
      <c r="C43" s="1" t="s">
        <v>461</v>
      </c>
      <c r="D43" s="1" t="s">
        <v>135</v>
      </c>
      <c r="E43" s="1" t="s">
        <v>1161</v>
      </c>
      <c r="F43" s="42"/>
      <c r="G43" s="43">
        <v>1036.6</v>
      </c>
      <c r="H43" s="44"/>
      <c r="I43" s="37" t="s">
        <v>143</v>
      </c>
    </row>
    <row r="44" spans="1:9" ht="15" customHeight="1">
      <c r="A44" s="48" t="s">
        <v>1160</v>
      </c>
      <c r="B44" s="2" t="s">
        <v>1127</v>
      </c>
      <c r="C44" s="1" t="s">
        <v>461</v>
      </c>
      <c r="D44" s="1" t="s">
        <v>587</v>
      </c>
      <c r="E44" s="1" t="s">
        <v>1162</v>
      </c>
      <c r="F44" s="42"/>
      <c r="G44" s="43">
        <v>437.5</v>
      </c>
      <c r="H44" s="44"/>
      <c r="I44" s="37"/>
    </row>
    <row r="45" spans="1:9" ht="14.25" customHeight="1">
      <c r="A45" s="48" t="s">
        <v>1160</v>
      </c>
      <c r="B45" s="2" t="s">
        <v>1127</v>
      </c>
      <c r="C45" s="1" t="s">
        <v>461</v>
      </c>
      <c r="D45" s="1" t="s">
        <v>135</v>
      </c>
      <c r="E45" s="1" t="s">
        <v>1163</v>
      </c>
      <c r="F45" s="42"/>
      <c r="G45" s="43">
        <v>380</v>
      </c>
      <c r="H45" s="44"/>
      <c r="I45" s="37"/>
    </row>
    <row r="46" spans="1:9" ht="14.25" customHeight="1">
      <c r="A46" s="48" t="s">
        <v>1160</v>
      </c>
      <c r="B46" s="2" t="s">
        <v>1164</v>
      </c>
      <c r="C46" s="1" t="s">
        <v>1165</v>
      </c>
      <c r="D46" s="1" t="s">
        <v>1108</v>
      </c>
      <c r="E46" s="1" t="s">
        <v>1166</v>
      </c>
      <c r="F46" s="42"/>
      <c r="G46" s="43">
        <v>953.75</v>
      </c>
      <c r="H46" s="44"/>
      <c r="I46" s="37" t="s">
        <v>143</v>
      </c>
    </row>
    <row r="47" spans="1:9" ht="14.25" customHeight="1">
      <c r="A47" s="48" t="s">
        <v>1160</v>
      </c>
      <c r="B47" s="2" t="s">
        <v>1167</v>
      </c>
      <c r="C47" s="1" t="s">
        <v>1168</v>
      </c>
      <c r="D47" s="1" t="s">
        <v>587</v>
      </c>
      <c r="E47" s="1" t="s">
        <v>1169</v>
      </c>
      <c r="F47" s="42"/>
      <c r="G47" s="43">
        <v>923.95</v>
      </c>
      <c r="H47" s="44"/>
      <c r="I47" s="37"/>
    </row>
    <row r="48" spans="1:9" ht="12.75">
      <c r="A48" s="48" t="s">
        <v>1160</v>
      </c>
      <c r="B48" s="2" t="s">
        <v>1136</v>
      </c>
      <c r="C48" s="1" t="s">
        <v>414</v>
      </c>
      <c r="D48" s="1" t="s">
        <v>587</v>
      </c>
      <c r="E48" s="1" t="s">
        <v>1170</v>
      </c>
      <c r="F48" s="42"/>
      <c r="G48" s="43">
        <v>1278.3</v>
      </c>
      <c r="H48" s="44"/>
      <c r="I48" s="37" t="s">
        <v>143</v>
      </c>
    </row>
    <row r="49" spans="1:9" ht="12.75">
      <c r="A49" s="48" t="s">
        <v>1171</v>
      </c>
      <c r="B49" s="2" t="s">
        <v>1172</v>
      </c>
      <c r="C49" s="1" t="s">
        <v>801</v>
      </c>
      <c r="D49" s="1" t="s">
        <v>48</v>
      </c>
      <c r="E49" s="1" t="s">
        <v>1173</v>
      </c>
      <c r="F49" s="42"/>
      <c r="G49" s="43">
        <v>282</v>
      </c>
      <c r="H49" s="44"/>
      <c r="I49" s="37"/>
    </row>
    <row r="50" spans="1:9" ht="12.75">
      <c r="A50" s="48" t="s">
        <v>1174</v>
      </c>
      <c r="B50" s="2" t="s">
        <v>618</v>
      </c>
      <c r="C50" s="1" t="s">
        <v>619</v>
      </c>
      <c r="D50" s="1" t="s">
        <v>48</v>
      </c>
      <c r="E50" s="1" t="s">
        <v>1175</v>
      </c>
      <c r="F50" s="42"/>
      <c r="G50" s="43">
        <v>3500</v>
      </c>
      <c r="H50" s="44"/>
      <c r="I50" s="37"/>
    </row>
    <row r="51" spans="1:9" ht="12.75">
      <c r="A51" s="48" t="s">
        <v>1176</v>
      </c>
      <c r="B51" s="2" t="s">
        <v>1177</v>
      </c>
      <c r="C51" s="1"/>
      <c r="D51" s="1" t="s">
        <v>356</v>
      </c>
      <c r="E51" s="1" t="s">
        <v>86</v>
      </c>
      <c r="F51" s="42"/>
      <c r="G51" s="43">
        <v>1633.68</v>
      </c>
      <c r="H51" s="44"/>
      <c r="I51" s="37"/>
    </row>
    <row r="52" spans="1:9" ht="12.75">
      <c r="A52" s="48" t="s">
        <v>1176</v>
      </c>
      <c r="B52" s="2" t="s">
        <v>1177</v>
      </c>
      <c r="C52" s="1"/>
      <c r="D52" s="1" t="s">
        <v>356</v>
      </c>
      <c r="E52" s="1" t="s">
        <v>86</v>
      </c>
      <c r="F52" s="42"/>
      <c r="G52" s="43">
        <v>4064.65</v>
      </c>
      <c r="H52" s="44"/>
      <c r="I52" s="37"/>
    </row>
    <row r="53" spans="1:9" ht="12.75">
      <c r="A53" s="48" t="s">
        <v>1176</v>
      </c>
      <c r="B53" s="2" t="s">
        <v>1177</v>
      </c>
      <c r="C53" s="1"/>
      <c r="D53" s="1" t="s">
        <v>356</v>
      </c>
      <c r="E53" s="1" t="s">
        <v>86</v>
      </c>
      <c r="F53" s="42"/>
      <c r="G53" s="43">
        <v>1401.41</v>
      </c>
      <c r="H53" s="44"/>
      <c r="I53" s="37"/>
    </row>
    <row r="54" spans="1:9" ht="12.75">
      <c r="A54" s="48" t="s">
        <v>1176</v>
      </c>
      <c r="B54" s="2" t="s">
        <v>1177</v>
      </c>
      <c r="C54" s="1"/>
      <c r="D54" s="1" t="s">
        <v>356</v>
      </c>
      <c r="E54" s="1" t="s">
        <v>86</v>
      </c>
      <c r="F54" s="42"/>
      <c r="G54" s="43">
        <v>12305.98</v>
      </c>
      <c r="H54" s="44"/>
      <c r="I54" s="37"/>
    </row>
    <row r="55" spans="1:9" ht="12.75">
      <c r="A55" s="49" t="s">
        <v>1176</v>
      </c>
      <c r="B55" s="64" t="s">
        <v>1178</v>
      </c>
      <c r="C55" s="65"/>
      <c r="D55" s="65" t="s">
        <v>44</v>
      </c>
      <c r="E55" s="65" t="s">
        <v>86</v>
      </c>
      <c r="F55" s="66"/>
      <c r="G55" s="67">
        <v>7468.27</v>
      </c>
      <c r="H55" s="44"/>
      <c r="I55" s="68"/>
    </row>
    <row r="56" spans="1:9" ht="12.75">
      <c r="A56" s="49" t="s">
        <v>1176</v>
      </c>
      <c r="B56" s="64" t="s">
        <v>900</v>
      </c>
      <c r="C56" s="65"/>
      <c r="D56" s="65" t="s">
        <v>44</v>
      </c>
      <c r="E56" s="65" t="s">
        <v>86</v>
      </c>
      <c r="F56" s="66"/>
      <c r="G56" s="67">
        <v>1816.73</v>
      </c>
      <c r="H56" s="44"/>
      <c r="I56" s="68"/>
    </row>
    <row r="57" spans="1:9" ht="12.75">
      <c r="A57" s="49" t="s">
        <v>1179</v>
      </c>
      <c r="B57" s="64" t="s">
        <v>738</v>
      </c>
      <c r="C57" s="65" t="s">
        <v>424</v>
      </c>
      <c r="D57" s="65" t="s">
        <v>48</v>
      </c>
      <c r="E57" s="65" t="s">
        <v>1180</v>
      </c>
      <c r="F57" s="66"/>
      <c r="G57" s="67">
        <v>4820</v>
      </c>
      <c r="H57" s="44"/>
      <c r="I57" s="68"/>
    </row>
    <row r="58" spans="1:9" ht="12.75">
      <c r="A58" s="49" t="s">
        <v>1179</v>
      </c>
      <c r="B58" s="64" t="s">
        <v>1181</v>
      </c>
      <c r="C58" s="65" t="s">
        <v>909</v>
      </c>
      <c r="D58" s="65" t="s">
        <v>48</v>
      </c>
      <c r="E58" s="65" t="s">
        <v>1182</v>
      </c>
      <c r="F58" s="66"/>
      <c r="G58" s="67">
        <v>1350</v>
      </c>
      <c r="H58" s="44"/>
      <c r="I58" s="68"/>
    </row>
    <row r="59" spans="1:9" ht="12.75">
      <c r="A59" s="49" t="s">
        <v>1179</v>
      </c>
      <c r="B59" s="64" t="s">
        <v>711</v>
      </c>
      <c r="C59" s="65" t="s">
        <v>798</v>
      </c>
      <c r="D59" s="65" t="s">
        <v>135</v>
      </c>
      <c r="E59" s="65" t="s">
        <v>1183</v>
      </c>
      <c r="F59" s="66"/>
      <c r="G59" s="67">
        <v>521.95</v>
      </c>
      <c r="H59" s="44"/>
      <c r="I59" s="68"/>
    </row>
    <row r="60" spans="1:9" ht="12.75">
      <c r="A60" s="49" t="s">
        <v>1103</v>
      </c>
      <c r="B60" s="64" t="s">
        <v>1184</v>
      </c>
      <c r="C60" s="65" t="s">
        <v>643</v>
      </c>
      <c r="D60" s="65" t="s">
        <v>48</v>
      </c>
      <c r="E60" s="65" t="s">
        <v>1185</v>
      </c>
      <c r="F60" s="66"/>
      <c r="G60" s="67">
        <v>2278.93</v>
      </c>
      <c r="H60" s="44"/>
      <c r="I60" s="68"/>
    </row>
    <row r="61" spans="1:9" ht="12.75">
      <c r="A61" s="49" t="s">
        <v>1103</v>
      </c>
      <c r="B61" s="64" t="s">
        <v>1070</v>
      </c>
      <c r="C61" s="65" t="s">
        <v>477</v>
      </c>
      <c r="D61" s="65" t="s">
        <v>48</v>
      </c>
      <c r="E61" s="65" t="s">
        <v>1186</v>
      </c>
      <c r="F61" s="66"/>
      <c r="G61" s="67">
        <v>2450.27</v>
      </c>
      <c r="H61" s="44"/>
      <c r="I61" s="68"/>
    </row>
    <row r="62" spans="1:9" ht="12.75">
      <c r="A62" s="49" t="s">
        <v>1103</v>
      </c>
      <c r="B62" s="64" t="s">
        <v>757</v>
      </c>
      <c r="C62" s="65" t="s">
        <v>73</v>
      </c>
      <c r="D62" s="65" t="s">
        <v>48</v>
      </c>
      <c r="E62" s="65" t="s">
        <v>1187</v>
      </c>
      <c r="F62" s="66"/>
      <c r="G62" s="67">
        <v>703.87</v>
      </c>
      <c r="H62" s="44"/>
      <c r="I62" s="68"/>
    </row>
    <row r="63" spans="1:9" ht="12.75">
      <c r="A63" s="49" t="s">
        <v>1103</v>
      </c>
      <c r="B63" s="64" t="s">
        <v>757</v>
      </c>
      <c r="C63" s="65" t="s">
        <v>73</v>
      </c>
      <c r="D63" s="65" t="s">
        <v>48</v>
      </c>
      <c r="E63" s="65" t="s">
        <v>1188</v>
      </c>
      <c r="F63" s="66"/>
      <c r="G63" s="67">
        <v>9385</v>
      </c>
      <c r="H63" s="44"/>
      <c r="I63" s="68"/>
    </row>
    <row r="64" spans="1:9" ht="12.75">
      <c r="A64" s="49" t="s">
        <v>1103</v>
      </c>
      <c r="B64" s="64" t="s">
        <v>1189</v>
      </c>
      <c r="C64" s="65" t="s">
        <v>556</v>
      </c>
      <c r="D64" s="65" t="s">
        <v>48</v>
      </c>
      <c r="E64" s="65" t="s">
        <v>1190</v>
      </c>
      <c r="F64" s="66"/>
      <c r="G64" s="67">
        <v>311.81</v>
      </c>
      <c r="H64" s="44"/>
      <c r="I64" s="68"/>
    </row>
    <row r="65" spans="1:9" ht="12.75">
      <c r="A65" s="49" t="s">
        <v>1103</v>
      </c>
      <c r="B65" s="64" t="s">
        <v>925</v>
      </c>
      <c r="C65" s="65" t="s">
        <v>50</v>
      </c>
      <c r="D65" s="65" t="s">
        <v>48</v>
      </c>
      <c r="E65" s="65" t="s">
        <v>563</v>
      </c>
      <c r="F65" s="66"/>
      <c r="G65" s="67">
        <v>14077.5</v>
      </c>
      <c r="H65" s="44"/>
      <c r="I65" s="68"/>
    </row>
    <row r="66" spans="1:9" ht="12.75">
      <c r="A66" s="49" t="s">
        <v>1103</v>
      </c>
      <c r="B66" s="64" t="s">
        <v>925</v>
      </c>
      <c r="C66" s="65" t="s">
        <v>50</v>
      </c>
      <c r="D66" s="65" t="s">
        <v>48</v>
      </c>
      <c r="E66" s="65" t="s">
        <v>565</v>
      </c>
      <c r="F66" s="66"/>
      <c r="G66" s="67">
        <v>11659.92</v>
      </c>
      <c r="H66" s="44"/>
      <c r="I66" s="68"/>
    </row>
    <row r="67" spans="1:9" ht="12.75">
      <c r="A67" s="49" t="s">
        <v>1103</v>
      </c>
      <c r="B67" s="64" t="s">
        <v>757</v>
      </c>
      <c r="C67" s="65" t="s">
        <v>73</v>
      </c>
      <c r="D67" s="65" t="s">
        <v>48</v>
      </c>
      <c r="E67" s="65" t="s">
        <v>1191</v>
      </c>
      <c r="F67" s="66"/>
      <c r="G67" s="67">
        <v>2373.9</v>
      </c>
      <c r="H67" s="44"/>
      <c r="I67" s="68"/>
    </row>
    <row r="68" spans="1:9" ht="12.75">
      <c r="A68" s="49" t="s">
        <v>1103</v>
      </c>
      <c r="B68" s="64" t="s">
        <v>1192</v>
      </c>
      <c r="C68" s="65" t="s">
        <v>1087</v>
      </c>
      <c r="D68" s="65" t="s">
        <v>48</v>
      </c>
      <c r="E68" s="65" t="s">
        <v>189</v>
      </c>
      <c r="F68" s="66"/>
      <c r="G68" s="67">
        <v>1229.43</v>
      </c>
      <c r="H68" s="44"/>
      <c r="I68" s="68"/>
    </row>
    <row r="69" spans="1:9" ht="12.75">
      <c r="A69" s="49" t="s">
        <v>1103</v>
      </c>
      <c r="B69" s="64" t="s">
        <v>1192</v>
      </c>
      <c r="C69" s="65" t="s">
        <v>1087</v>
      </c>
      <c r="D69" s="65" t="s">
        <v>48</v>
      </c>
      <c r="E69" s="65" t="s">
        <v>1193</v>
      </c>
      <c r="F69" s="66"/>
      <c r="G69" s="67">
        <v>2278.93</v>
      </c>
      <c r="H69" s="44"/>
      <c r="I69" s="68"/>
    </row>
    <row r="70" spans="1:9" ht="12.75">
      <c r="A70" s="49" t="s">
        <v>1103</v>
      </c>
      <c r="B70" s="64" t="s">
        <v>769</v>
      </c>
      <c r="C70" s="65" t="s">
        <v>430</v>
      </c>
      <c r="D70" s="65" t="s">
        <v>48</v>
      </c>
      <c r="E70" s="65" t="s">
        <v>197</v>
      </c>
      <c r="F70" s="66"/>
      <c r="G70" s="67">
        <v>2278.93</v>
      </c>
      <c r="H70" s="44"/>
      <c r="I70" s="68"/>
    </row>
    <row r="71" spans="1:9" ht="12.75">
      <c r="A71" s="49" t="s">
        <v>1103</v>
      </c>
      <c r="B71" s="64" t="s">
        <v>618</v>
      </c>
      <c r="C71" s="65" t="s">
        <v>619</v>
      </c>
      <c r="D71" s="65" t="s">
        <v>48</v>
      </c>
      <c r="E71" s="65" t="s">
        <v>1194</v>
      </c>
      <c r="F71" s="66"/>
      <c r="G71" s="67">
        <v>2067.29</v>
      </c>
      <c r="H71" s="44"/>
      <c r="I71" s="68"/>
    </row>
    <row r="72" spans="1:9" ht="12.75">
      <c r="A72" s="49" t="s">
        <v>1103</v>
      </c>
      <c r="B72" s="64" t="s">
        <v>1195</v>
      </c>
      <c r="C72" s="65" t="s">
        <v>83</v>
      </c>
      <c r="D72" s="65" t="s">
        <v>48</v>
      </c>
      <c r="E72" s="65" t="s">
        <v>360</v>
      </c>
      <c r="F72" s="66"/>
      <c r="G72" s="67">
        <v>747.13</v>
      </c>
      <c r="H72" s="44"/>
      <c r="I72" s="68"/>
    </row>
    <row r="73" spans="1:9" ht="12.75">
      <c r="A73" s="49" t="s">
        <v>1103</v>
      </c>
      <c r="B73" s="64" t="s">
        <v>989</v>
      </c>
      <c r="C73" s="65" t="s">
        <v>990</v>
      </c>
      <c r="D73" s="65" t="s">
        <v>1133</v>
      </c>
      <c r="E73" s="65" t="s">
        <v>1196</v>
      </c>
      <c r="F73" s="66"/>
      <c r="G73" s="67">
        <v>1084</v>
      </c>
      <c r="H73" s="44"/>
      <c r="I73" s="68"/>
    </row>
    <row r="74" spans="1:9" ht="12.75">
      <c r="A74" s="49" t="s">
        <v>1197</v>
      </c>
      <c r="B74" s="64" t="s">
        <v>1198</v>
      </c>
      <c r="C74" s="65" t="s">
        <v>934</v>
      </c>
      <c r="D74" s="65" t="s">
        <v>48</v>
      </c>
      <c r="E74" s="65" t="s">
        <v>1199</v>
      </c>
      <c r="F74" s="66"/>
      <c r="G74" s="67">
        <v>2006.55</v>
      </c>
      <c r="H74" s="44"/>
      <c r="I74" s="68"/>
    </row>
    <row r="75" spans="1:9" ht="12.75">
      <c r="A75" s="49" t="s">
        <v>1106</v>
      </c>
      <c r="B75" s="64" t="s">
        <v>992</v>
      </c>
      <c r="C75" s="65" t="s">
        <v>581</v>
      </c>
      <c r="D75" s="65" t="s">
        <v>135</v>
      </c>
      <c r="E75" s="75" t="s">
        <v>1200</v>
      </c>
      <c r="F75" s="66"/>
      <c r="G75" s="67">
        <v>1411.3</v>
      </c>
      <c r="H75" s="44"/>
      <c r="I75" s="68"/>
    </row>
    <row r="76" spans="1:9" ht="12.75">
      <c r="A76" s="49" t="s">
        <v>1106</v>
      </c>
      <c r="B76" s="76" t="s">
        <v>635</v>
      </c>
      <c r="C76" s="65"/>
      <c r="D76" s="75" t="s">
        <v>635</v>
      </c>
      <c r="E76" s="75" t="s">
        <v>86</v>
      </c>
      <c r="F76" s="66"/>
      <c r="G76" s="67">
        <v>12885.58</v>
      </c>
      <c r="H76" s="44"/>
      <c r="I76" s="68"/>
    </row>
    <row r="77" spans="1:9" ht="12.75">
      <c r="A77" s="74" t="s">
        <v>1106</v>
      </c>
      <c r="B77" s="76" t="s">
        <v>1008</v>
      </c>
      <c r="C77" s="75" t="s">
        <v>60</v>
      </c>
      <c r="D77" s="75" t="s">
        <v>135</v>
      </c>
      <c r="E77" s="75" t="s">
        <v>1201</v>
      </c>
      <c r="F77" s="119"/>
      <c r="G77" s="67">
        <v>2202.22</v>
      </c>
      <c r="H77" s="117"/>
      <c r="I77" s="101" t="s">
        <v>1202</v>
      </c>
    </row>
    <row r="78" spans="1:9" ht="12.75">
      <c r="A78" s="74" t="s">
        <v>1106</v>
      </c>
      <c r="B78" s="76" t="s">
        <v>1127</v>
      </c>
      <c r="C78" s="75" t="s">
        <v>409</v>
      </c>
      <c r="D78" s="75" t="s">
        <v>135</v>
      </c>
      <c r="E78" s="75" t="s">
        <v>1203</v>
      </c>
      <c r="F78" s="66"/>
      <c r="G78" s="67">
        <v>2802.87</v>
      </c>
      <c r="H78" s="44"/>
      <c r="I78" s="101">
        <v>1676298</v>
      </c>
    </row>
    <row r="79" spans="1:9" ht="12.75">
      <c r="A79" s="74" t="s">
        <v>1106</v>
      </c>
      <c r="B79" s="76" t="s">
        <v>1136</v>
      </c>
      <c r="C79" s="75" t="s">
        <v>1204</v>
      </c>
      <c r="D79" s="75" t="s">
        <v>587</v>
      </c>
      <c r="E79" s="116" t="s">
        <v>1205</v>
      </c>
      <c r="F79" s="66"/>
      <c r="G79" s="67">
        <v>1357.95</v>
      </c>
      <c r="H79" s="44"/>
      <c r="I79" s="101"/>
    </row>
    <row r="80" spans="1:9" ht="12.75">
      <c r="A80" s="74" t="s">
        <v>1106</v>
      </c>
      <c r="B80" s="76" t="s">
        <v>1206</v>
      </c>
      <c r="C80" s="75" t="s">
        <v>412</v>
      </c>
      <c r="D80" s="75" t="s">
        <v>135</v>
      </c>
      <c r="E80" s="116" t="s">
        <v>1207</v>
      </c>
      <c r="F80" s="66"/>
      <c r="G80" s="67">
        <v>1574.34</v>
      </c>
      <c r="H80" s="44"/>
      <c r="I80" s="101">
        <v>114963</v>
      </c>
    </row>
    <row r="81" spans="1:9" ht="12.75">
      <c r="A81" s="74" t="s">
        <v>1106</v>
      </c>
      <c r="B81" s="76" t="s">
        <v>1208</v>
      </c>
      <c r="C81" s="75" t="s">
        <v>447</v>
      </c>
      <c r="D81" s="75" t="s">
        <v>587</v>
      </c>
      <c r="E81" s="75" t="s">
        <v>1209</v>
      </c>
      <c r="F81" s="66"/>
      <c r="G81" s="67">
        <v>1147.9</v>
      </c>
      <c r="H81" s="44"/>
      <c r="I81" s="68"/>
    </row>
    <row r="82" spans="1:9" ht="12.75">
      <c r="A82" s="74" t="s">
        <v>1212</v>
      </c>
      <c r="B82" s="76" t="s">
        <v>1210</v>
      </c>
      <c r="C82" s="75"/>
      <c r="D82" s="75" t="s">
        <v>1211</v>
      </c>
      <c r="E82" s="75" t="s">
        <v>86</v>
      </c>
      <c r="F82" s="66"/>
      <c r="G82" s="67">
        <v>821.08</v>
      </c>
      <c r="H82" s="44"/>
      <c r="I82" s="68"/>
    </row>
    <row r="83" spans="1:9" ht="12.75">
      <c r="A83" s="74" t="s">
        <v>1213</v>
      </c>
      <c r="B83" s="76" t="s">
        <v>87</v>
      </c>
      <c r="C83" s="75"/>
      <c r="D83" s="75" t="s">
        <v>227</v>
      </c>
      <c r="E83" s="75" t="s">
        <v>86</v>
      </c>
      <c r="F83" s="66"/>
      <c r="G83" s="67">
        <v>12418.83</v>
      </c>
      <c r="H83" s="44"/>
      <c r="I83" s="68"/>
    </row>
    <row r="84" spans="1:9" ht="12.75">
      <c r="A84" s="74" t="s">
        <v>1214</v>
      </c>
      <c r="B84" s="76" t="s">
        <v>705</v>
      </c>
      <c r="C84" s="65"/>
      <c r="D84" s="75" t="s">
        <v>1215</v>
      </c>
      <c r="E84" s="75" t="s">
        <v>86</v>
      </c>
      <c r="F84" s="66"/>
      <c r="G84" s="67">
        <v>561.77</v>
      </c>
      <c r="H84" s="44"/>
      <c r="I84" s="68"/>
    </row>
    <row r="85" spans="1:9" ht="13.5" thickBot="1">
      <c r="A85" s="74" t="s">
        <v>1216</v>
      </c>
      <c r="B85" s="118" t="s">
        <v>1210</v>
      </c>
      <c r="C85" s="4"/>
      <c r="D85" s="89" t="s">
        <v>1211</v>
      </c>
      <c r="E85" s="89" t="s">
        <v>86</v>
      </c>
      <c r="F85" s="45"/>
      <c r="G85" s="46">
        <v>5598.17</v>
      </c>
      <c r="H85" s="50"/>
      <c r="I85" s="38"/>
    </row>
    <row r="86" spans="1:8" ht="12.75" customHeight="1">
      <c r="A86" s="124" t="s">
        <v>12</v>
      </c>
      <c r="B86" s="127" t="s">
        <v>10</v>
      </c>
      <c r="C86" s="127" t="s">
        <v>10</v>
      </c>
      <c r="D86" s="129" t="s">
        <v>31</v>
      </c>
      <c r="E86" s="130"/>
      <c r="F86" s="29">
        <f>SUM(F9:F85)</f>
        <v>175994.86000000002</v>
      </c>
      <c r="G86" s="30">
        <f>SUM(G9:G85)</f>
        <v>165626.81999999995</v>
      </c>
      <c r="H86" s="56">
        <f>F86-G86+H9</f>
        <v>21010.950000000066</v>
      </c>
    </row>
    <row r="87" spans="1:8" ht="26.25" thickBot="1">
      <c r="A87" s="125"/>
      <c r="B87" s="128"/>
      <c r="C87" s="128"/>
      <c r="D87" s="131"/>
      <c r="E87" s="132"/>
      <c r="F87" s="28" t="s">
        <v>27</v>
      </c>
      <c r="G87" s="31" t="s">
        <v>28</v>
      </c>
      <c r="H87" s="32" t="s">
        <v>11</v>
      </c>
    </row>
    <row r="88" spans="1:8" ht="13.5" thickBot="1">
      <c r="A88" s="12"/>
      <c r="B88" s="12"/>
      <c r="C88" s="12"/>
      <c r="D88" s="12"/>
      <c r="E88" s="12"/>
      <c r="F88" s="12"/>
      <c r="G88" s="12"/>
      <c r="H88" s="12"/>
    </row>
    <row r="89" spans="1:8" ht="13.5" thickBot="1">
      <c r="A89" s="151" t="s">
        <v>13</v>
      </c>
      <c r="B89" s="151"/>
      <c r="C89" s="12"/>
      <c r="F89" s="152" t="s">
        <v>23</v>
      </c>
      <c r="G89" s="153"/>
      <c r="H89" s="60">
        <f>H86+B101</f>
        <v>21010.950000000066</v>
      </c>
    </row>
    <row r="90" spans="1:8" ht="12.75">
      <c r="A90" s="23" t="s">
        <v>14</v>
      </c>
      <c r="B90" s="51" t="str">
        <f>Fevereiro!K96</f>
        <v>42.007-7= BB</v>
      </c>
      <c r="C90" s="12"/>
      <c r="D90" s="12"/>
      <c r="E90" s="12"/>
      <c r="F90" s="12"/>
      <c r="G90" s="12"/>
      <c r="H90" s="12"/>
    </row>
    <row r="91" spans="1:8" ht="12.75">
      <c r="A91" s="143" t="s">
        <v>30</v>
      </c>
      <c r="B91" s="144"/>
      <c r="H91" s="12"/>
    </row>
    <row r="92" spans="1:8" ht="12.75">
      <c r="A92" s="24" t="s">
        <v>15</v>
      </c>
      <c r="B92" s="24" t="s">
        <v>5</v>
      </c>
      <c r="H92" s="12"/>
    </row>
    <row r="93" spans="1:8" ht="12.75">
      <c r="A93" s="1"/>
      <c r="B93" s="57"/>
      <c r="E93" s="163" t="s">
        <v>1217</v>
      </c>
      <c r="F93" s="126"/>
      <c r="G93" s="126"/>
      <c r="H93" s="126"/>
    </row>
    <row r="94" spans="1:8" ht="12.75">
      <c r="A94" s="1"/>
      <c r="B94" s="58"/>
      <c r="H94" s="12"/>
    </row>
    <row r="95" spans="1:8" ht="13.5" thickBot="1">
      <c r="A95" s="1"/>
      <c r="B95" s="58"/>
      <c r="H95" s="12"/>
    </row>
    <row r="96" spans="1:8" ht="13.5" thickBot="1">
      <c r="A96" s="1"/>
      <c r="B96" s="58"/>
      <c r="D96" s="7" t="s">
        <v>0</v>
      </c>
      <c r="E96" s="146" t="s">
        <v>279</v>
      </c>
      <c r="F96" s="147"/>
      <c r="G96" s="147"/>
      <c r="H96" s="148"/>
    </row>
    <row r="97" spans="1:8" ht="12.75">
      <c r="A97" s="1"/>
      <c r="B97" s="58"/>
      <c r="D97" s="8"/>
      <c r="E97" s="9"/>
      <c r="F97" s="9"/>
      <c r="G97" s="9"/>
      <c r="H97" s="10"/>
    </row>
    <row r="98" spans="1:8" ht="12.75">
      <c r="A98" s="1"/>
      <c r="B98" s="57"/>
      <c r="D98" s="11"/>
      <c r="E98" s="12"/>
      <c r="F98" s="12"/>
      <c r="G98" s="12"/>
      <c r="H98" s="13"/>
    </row>
    <row r="99" spans="1:8" ht="12.75">
      <c r="A99" s="1"/>
      <c r="B99" s="57"/>
      <c r="D99" s="14" t="s">
        <v>17</v>
      </c>
      <c r="E99" s="12"/>
      <c r="F99" s="12"/>
      <c r="G99" s="12"/>
      <c r="H99" s="13"/>
    </row>
    <row r="100" spans="1:8" ht="12.75">
      <c r="A100" s="1"/>
      <c r="B100" s="57"/>
      <c r="D100" s="11"/>
      <c r="E100" s="160" t="s">
        <v>96</v>
      </c>
      <c r="F100" s="160"/>
      <c r="G100" s="160"/>
      <c r="H100" s="21"/>
    </row>
    <row r="101" spans="1:8" ht="13.5" thickBot="1">
      <c r="A101" s="25" t="s">
        <v>9</v>
      </c>
      <c r="B101" s="59">
        <f>SUM(B93:B100)</f>
        <v>0</v>
      </c>
      <c r="D101" s="15"/>
      <c r="E101" s="139" t="s">
        <v>16</v>
      </c>
      <c r="F101" s="139"/>
      <c r="G101" s="139"/>
      <c r="H101" s="26"/>
    </row>
    <row r="102" ht="12.75">
      <c r="H102" s="12"/>
    </row>
  </sheetData>
  <sheetProtection selectLockedCells="1"/>
  <mergeCells count="19">
    <mergeCell ref="B4:F4"/>
    <mergeCell ref="E101:G101"/>
    <mergeCell ref="A89:B89"/>
    <mergeCell ref="F89:G89"/>
    <mergeCell ref="A91:B91"/>
    <mergeCell ref="E93:H93"/>
    <mergeCell ref="A86:A87"/>
    <mergeCell ref="B86:B87"/>
    <mergeCell ref="C86:C87"/>
    <mergeCell ref="D86:E87"/>
    <mergeCell ref="E96:H96"/>
    <mergeCell ref="E100:G100"/>
    <mergeCell ref="B5:D5"/>
    <mergeCell ref="G5:H5"/>
    <mergeCell ref="A6:B6"/>
    <mergeCell ref="D6:E6"/>
    <mergeCell ref="G6:H6"/>
    <mergeCell ref="A7:E7"/>
    <mergeCell ref="G7:H7"/>
  </mergeCells>
  <conditionalFormatting sqref="H10:H57 H59">
    <cfRule type="cellIs" priority="1" dxfId="0" operator="equal" stopIfTrue="1">
      <formula>H9</formula>
    </cfRule>
  </conditionalFormatting>
  <conditionalFormatting sqref="H85">
    <cfRule type="cellIs" priority="144" dxfId="0" operator="equal" stopIfTrue="1">
      <formula>H54</formula>
    </cfRule>
  </conditionalFormatting>
  <conditionalFormatting sqref="H84">
    <cfRule type="cellIs" priority="146" dxfId="0" operator="equal" stopIfTrue="1">
      <formula>H54</formula>
    </cfRule>
  </conditionalFormatting>
  <conditionalFormatting sqref="H60:H61">
    <cfRule type="cellIs" priority="148" dxfId="0" operator="equal" stopIfTrue="1">
      <formula>H54</formula>
    </cfRule>
  </conditionalFormatting>
  <conditionalFormatting sqref="H58">
    <cfRule type="cellIs" priority="150" dxfId="0" operator="equal" stopIfTrue="1">
      <formula>H55</formula>
    </cfRule>
  </conditionalFormatting>
  <conditionalFormatting sqref="H77:H79">
    <cfRule type="cellIs" priority="152" dxfId="0" operator="equal" stopIfTrue="1">
      <formula>H55</formula>
    </cfRule>
  </conditionalFormatting>
  <conditionalFormatting sqref="H65:H66">
    <cfRule type="cellIs" priority="154" dxfId="0" operator="equal" stopIfTrue="1">
      <formula>H55</formula>
    </cfRule>
  </conditionalFormatting>
  <conditionalFormatting sqref="H64">
    <cfRule type="cellIs" priority="156" dxfId="0" operator="equal" stopIfTrue="1">
      <formula>H55</formula>
    </cfRule>
  </conditionalFormatting>
  <conditionalFormatting sqref="H63">
    <cfRule type="cellIs" priority="158" dxfId="0" operator="equal" stopIfTrue="1">
      <formula>H55</formula>
    </cfRule>
  </conditionalFormatting>
  <conditionalFormatting sqref="H62">
    <cfRule type="cellIs" priority="160" dxfId="0" operator="equal" stopIfTrue="1">
      <formula>H55</formula>
    </cfRule>
  </conditionalFormatting>
  <conditionalFormatting sqref="H69:H70">
    <cfRule type="cellIs" priority="162" dxfId="0" operator="equal" stopIfTrue="1">
      <formula>H56</formula>
    </cfRule>
  </conditionalFormatting>
  <conditionalFormatting sqref="H68">
    <cfRule type="cellIs" priority="164" dxfId="0" operator="equal" stopIfTrue="1">
      <formula>H56</formula>
    </cfRule>
  </conditionalFormatting>
  <conditionalFormatting sqref="H67">
    <cfRule type="cellIs" priority="166" dxfId="0" operator="equal" stopIfTrue="1">
      <formula>H56</formula>
    </cfRule>
  </conditionalFormatting>
  <conditionalFormatting sqref="H81:H82">
    <cfRule type="cellIs" priority="168" dxfId="0" operator="equal" stopIfTrue="1">
      <formula>H56</formula>
    </cfRule>
  </conditionalFormatting>
  <conditionalFormatting sqref="H76">
    <cfRule type="cellIs" priority="295" dxfId="0" operator="equal" stopIfTrue="1">
      <formula>H57</formula>
    </cfRule>
  </conditionalFormatting>
  <conditionalFormatting sqref="H75">
    <cfRule type="cellIs" priority="297" dxfId="0" operator="equal" stopIfTrue="1">
      <formula>H57</formula>
    </cfRule>
  </conditionalFormatting>
  <conditionalFormatting sqref="H74">
    <cfRule type="cellIs" priority="299" dxfId="0" operator="equal" stopIfTrue="1">
      <formula>H57</formula>
    </cfRule>
  </conditionalFormatting>
  <conditionalFormatting sqref="H73">
    <cfRule type="cellIs" priority="301" dxfId="0" operator="equal" stopIfTrue="1">
      <formula>H57</formula>
    </cfRule>
  </conditionalFormatting>
  <conditionalFormatting sqref="H72">
    <cfRule type="cellIs" priority="303" dxfId="0" operator="equal" stopIfTrue="1">
      <formula>H57</formula>
    </cfRule>
  </conditionalFormatting>
  <conditionalFormatting sqref="H71">
    <cfRule type="cellIs" priority="305" dxfId="0" operator="equal" stopIfTrue="1">
      <formula>H57</formula>
    </cfRule>
  </conditionalFormatting>
  <conditionalFormatting sqref="H80">
    <cfRule type="cellIs" priority="307" dxfId="0" operator="equal" stopIfTrue="1">
      <formula>H57</formula>
    </cfRule>
  </conditionalFormatting>
  <conditionalFormatting sqref="H83">
    <cfRule type="cellIs" priority="309" dxfId="0" operator="equal" stopIfTrue="1">
      <formula>H57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I70"/>
  <sheetViews>
    <sheetView showGridLines="0" zoomScalePageLayoutView="0" workbookViewId="0" topLeftCell="A1">
      <selection activeCell="A30" sqref="A30:I52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8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7.5" customHeight="1"/>
    <row r="3" ht="12.75"/>
    <row r="4" spans="2:7" ht="16.5" customHeight="1" thickBot="1">
      <c r="B4" s="166" t="s">
        <v>280</v>
      </c>
      <c r="C4" s="162"/>
      <c r="D4" s="162"/>
      <c r="E4" s="162"/>
      <c r="F4" s="162"/>
      <c r="G4" s="162"/>
    </row>
    <row r="5" spans="1:8" ht="13.5" thickBot="1">
      <c r="A5" s="17" t="s">
        <v>0</v>
      </c>
      <c r="B5" s="135" t="s">
        <v>56</v>
      </c>
      <c r="C5" s="136"/>
      <c r="D5" s="154"/>
      <c r="E5" s="18"/>
      <c r="F5" s="19" t="s">
        <v>1</v>
      </c>
      <c r="G5" s="155" t="s">
        <v>650</v>
      </c>
      <c r="H5" s="156"/>
    </row>
    <row r="6" spans="1:8" ht="13.5" thickBot="1">
      <c r="A6" s="120" t="s">
        <v>18</v>
      </c>
      <c r="B6" s="121"/>
      <c r="C6" s="20" t="s">
        <v>471</v>
      </c>
      <c r="D6" s="122"/>
      <c r="E6" s="123"/>
      <c r="F6" s="22" t="s">
        <v>8</v>
      </c>
      <c r="G6" s="157" t="s">
        <v>1218</v>
      </c>
      <c r="H6" s="157"/>
    </row>
    <row r="7" spans="1:8" ht="13.5" thickBot="1">
      <c r="A7" s="135"/>
      <c r="B7" s="136"/>
      <c r="C7" s="136"/>
      <c r="D7" s="137"/>
      <c r="E7" s="138"/>
      <c r="F7" s="17" t="s">
        <v>22</v>
      </c>
      <c r="G7" s="158">
        <v>2018</v>
      </c>
      <c r="H7" s="159"/>
    </row>
    <row r="8" spans="1:9" ht="39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40695</v>
      </c>
      <c r="B9" s="36" t="s">
        <v>25</v>
      </c>
      <c r="C9" s="35"/>
      <c r="D9" s="35"/>
      <c r="E9" s="35"/>
      <c r="F9" s="39"/>
      <c r="G9" s="40"/>
      <c r="H9" s="41">
        <f>Maio!H86</f>
        <v>21010.950000000066</v>
      </c>
      <c r="I9" s="27"/>
    </row>
    <row r="10" spans="1:9" ht="12.75">
      <c r="A10" s="70"/>
      <c r="B10" s="73"/>
      <c r="C10" s="1"/>
      <c r="D10" s="71"/>
      <c r="E10" s="71"/>
      <c r="F10" s="42"/>
      <c r="G10" s="43"/>
      <c r="H10" s="44"/>
      <c r="I10" s="37"/>
    </row>
    <row r="11" spans="1:9" ht="12.75">
      <c r="A11" s="70"/>
      <c r="B11" s="2"/>
      <c r="C11" s="71"/>
      <c r="D11" s="71"/>
      <c r="E11" s="71"/>
      <c r="F11" s="42"/>
      <c r="G11" s="43"/>
      <c r="H11" s="44"/>
      <c r="I11" s="37"/>
    </row>
    <row r="12" spans="1:9" ht="12.75">
      <c r="A12" s="70"/>
      <c r="B12" s="2"/>
      <c r="C12" s="71"/>
      <c r="D12" s="71"/>
      <c r="E12" s="71"/>
      <c r="F12" s="42"/>
      <c r="G12" s="43"/>
      <c r="H12" s="44"/>
      <c r="I12" s="37"/>
    </row>
    <row r="13" spans="1:9" ht="12.75">
      <c r="A13" s="70"/>
      <c r="B13" s="2"/>
      <c r="C13" s="71"/>
      <c r="D13" s="71"/>
      <c r="E13" s="71"/>
      <c r="F13" s="42"/>
      <c r="G13" s="43"/>
      <c r="H13" s="44"/>
      <c r="I13" s="37"/>
    </row>
    <row r="14" spans="1:9" ht="12.75">
      <c r="A14" s="70"/>
      <c r="B14" s="73"/>
      <c r="C14" s="71"/>
      <c r="D14" s="71"/>
      <c r="E14" s="71"/>
      <c r="F14" s="42"/>
      <c r="G14" s="43"/>
      <c r="H14" s="44"/>
      <c r="I14" s="37"/>
    </row>
    <row r="15" spans="1:9" ht="12.75">
      <c r="A15" s="70"/>
      <c r="B15" s="73"/>
      <c r="C15" s="71"/>
      <c r="D15" s="71"/>
      <c r="E15" s="71"/>
      <c r="F15" s="42"/>
      <c r="G15" s="43"/>
      <c r="H15" s="44"/>
      <c r="I15" s="37"/>
    </row>
    <row r="16" spans="1:9" ht="12.75">
      <c r="A16" s="70"/>
      <c r="B16" s="2"/>
      <c r="C16" s="1"/>
      <c r="D16" s="71"/>
      <c r="E16" s="71"/>
      <c r="F16" s="42"/>
      <c r="G16" s="43"/>
      <c r="H16" s="44"/>
      <c r="I16" s="72"/>
    </row>
    <row r="17" spans="1:9" ht="12.75">
      <c r="A17" s="70"/>
      <c r="B17" s="2"/>
      <c r="C17" s="1"/>
      <c r="D17" s="71"/>
      <c r="E17" s="71"/>
      <c r="F17" s="42"/>
      <c r="G17" s="43"/>
      <c r="H17" s="44"/>
      <c r="I17" s="72"/>
    </row>
    <row r="18" spans="1:9" ht="12.75">
      <c r="A18" s="70"/>
      <c r="B18" s="73"/>
      <c r="C18" s="1"/>
      <c r="D18" s="71"/>
      <c r="E18" s="71"/>
      <c r="F18" s="42"/>
      <c r="G18" s="43"/>
      <c r="H18" s="44"/>
      <c r="I18" s="37"/>
    </row>
    <row r="19" spans="1:9" ht="12.75">
      <c r="A19" s="70"/>
      <c r="B19" s="73"/>
      <c r="C19" s="1"/>
      <c r="D19" s="71"/>
      <c r="E19" s="71"/>
      <c r="F19" s="42"/>
      <c r="G19" s="43"/>
      <c r="H19" s="44"/>
      <c r="I19" s="37"/>
    </row>
    <row r="20" spans="1:9" ht="12.75">
      <c r="A20" s="70"/>
      <c r="B20" s="73"/>
      <c r="C20" s="1"/>
      <c r="D20" s="71"/>
      <c r="E20" s="71"/>
      <c r="F20" s="42"/>
      <c r="G20" s="43"/>
      <c r="H20" s="44"/>
      <c r="I20" s="37"/>
    </row>
    <row r="21" spans="1:9" ht="12.75">
      <c r="A21" s="70"/>
      <c r="B21" s="2"/>
      <c r="C21" s="1"/>
      <c r="D21" s="71"/>
      <c r="E21" s="71"/>
      <c r="F21" s="42"/>
      <c r="G21" s="43"/>
      <c r="H21" s="44"/>
      <c r="I21" s="37"/>
    </row>
    <row r="22" spans="1:9" ht="12.75">
      <c r="A22" s="70"/>
      <c r="B22" s="73"/>
      <c r="C22" s="1"/>
      <c r="D22" s="71"/>
      <c r="E22" s="71"/>
      <c r="F22" s="42"/>
      <c r="G22" s="43"/>
      <c r="H22" s="44"/>
      <c r="I22" s="37"/>
    </row>
    <row r="23" spans="1:9" ht="12.75">
      <c r="A23" s="70"/>
      <c r="B23" s="2"/>
      <c r="C23" s="1"/>
      <c r="D23" s="71"/>
      <c r="E23" s="71"/>
      <c r="F23" s="42"/>
      <c r="G23" s="43"/>
      <c r="H23" s="44"/>
      <c r="I23" s="37"/>
    </row>
    <row r="24" spans="1:9" ht="12.75">
      <c r="A24" s="70"/>
      <c r="B24" s="73"/>
      <c r="C24" s="1"/>
      <c r="D24" s="71"/>
      <c r="E24" s="71"/>
      <c r="F24" s="42"/>
      <c r="G24" s="43"/>
      <c r="H24" s="44"/>
      <c r="I24" s="37"/>
    </row>
    <row r="25" spans="1:9" ht="12.75">
      <c r="A25" s="70"/>
      <c r="B25" s="73"/>
      <c r="C25" s="1"/>
      <c r="D25" s="71"/>
      <c r="E25" s="71"/>
      <c r="F25" s="42"/>
      <c r="G25" s="43"/>
      <c r="H25" s="44"/>
      <c r="I25" s="37"/>
    </row>
    <row r="26" spans="1:9" ht="12.75">
      <c r="A26" s="70"/>
      <c r="B26" s="2"/>
      <c r="C26" s="1"/>
      <c r="D26" s="71"/>
      <c r="E26" s="71"/>
      <c r="F26" s="42"/>
      <c r="G26" s="43"/>
      <c r="H26" s="44"/>
      <c r="I26" s="37"/>
    </row>
    <row r="27" spans="1:9" ht="12.75">
      <c r="A27" s="70"/>
      <c r="B27" s="2"/>
      <c r="C27" s="1"/>
      <c r="D27" s="71"/>
      <c r="E27" s="71"/>
      <c r="F27" s="42"/>
      <c r="G27" s="43"/>
      <c r="H27" s="44"/>
      <c r="I27" s="37"/>
    </row>
    <row r="28" spans="1:9" ht="12.75">
      <c r="A28" s="70"/>
      <c r="B28" s="2"/>
      <c r="C28" s="1"/>
      <c r="D28" s="71"/>
      <c r="E28" s="71"/>
      <c r="F28" s="42"/>
      <c r="G28" s="43"/>
      <c r="H28" s="44"/>
      <c r="I28" s="37"/>
    </row>
    <row r="29" spans="1:9" ht="12.75">
      <c r="A29" s="70"/>
      <c r="B29" s="2"/>
      <c r="C29" s="1"/>
      <c r="D29" s="71"/>
      <c r="E29" s="71"/>
      <c r="F29" s="42"/>
      <c r="G29" s="43"/>
      <c r="H29" s="44"/>
      <c r="I29" s="37"/>
    </row>
    <row r="30" spans="1:9" ht="12.75">
      <c r="A30" s="70"/>
      <c r="B30" s="2"/>
      <c r="C30" s="1"/>
      <c r="D30" s="71"/>
      <c r="E30" s="71"/>
      <c r="F30" s="42"/>
      <c r="G30" s="43"/>
      <c r="H30" s="44"/>
      <c r="I30" s="72"/>
    </row>
    <row r="31" spans="1:9" ht="12.75">
      <c r="A31" s="70"/>
      <c r="B31" s="2"/>
      <c r="C31" s="1"/>
      <c r="D31" s="71"/>
      <c r="E31" s="71"/>
      <c r="F31" s="42"/>
      <c r="G31" s="43"/>
      <c r="H31" s="44"/>
      <c r="I31" s="72"/>
    </row>
    <row r="32" spans="1:9" ht="12.75">
      <c r="A32" s="70"/>
      <c r="B32" s="2"/>
      <c r="C32" s="1"/>
      <c r="D32" s="71"/>
      <c r="E32" s="71"/>
      <c r="F32" s="42"/>
      <c r="G32" s="43"/>
      <c r="H32" s="44"/>
      <c r="I32" s="37"/>
    </row>
    <row r="33" spans="1:9" ht="12.75">
      <c r="A33" s="70"/>
      <c r="B33" s="73"/>
      <c r="C33" s="1"/>
      <c r="D33" s="71"/>
      <c r="E33" s="71"/>
      <c r="F33" s="42"/>
      <c r="G33" s="43"/>
      <c r="H33" s="44"/>
      <c r="I33" s="37"/>
    </row>
    <row r="34" spans="1:9" ht="12.75">
      <c r="A34" s="70"/>
      <c r="B34" s="73"/>
      <c r="C34" s="1"/>
      <c r="D34" s="71"/>
      <c r="E34" s="71"/>
      <c r="F34" s="42"/>
      <c r="G34" s="43"/>
      <c r="H34" s="44"/>
      <c r="I34" s="37"/>
    </row>
    <row r="35" spans="1:9" ht="12.75">
      <c r="A35" s="70"/>
      <c r="B35" s="73"/>
      <c r="C35" s="1"/>
      <c r="D35" s="71"/>
      <c r="E35" s="71"/>
      <c r="F35" s="42"/>
      <c r="G35" s="43"/>
      <c r="H35" s="44"/>
      <c r="I35" s="37"/>
    </row>
    <row r="36" spans="1:9" ht="12.75">
      <c r="A36" s="70"/>
      <c r="B36" s="73"/>
      <c r="C36" s="1"/>
      <c r="D36" s="71"/>
      <c r="E36" s="71"/>
      <c r="F36" s="42"/>
      <c r="G36" s="43"/>
      <c r="H36" s="44"/>
      <c r="I36" s="37"/>
    </row>
    <row r="37" spans="1:9" ht="12.75">
      <c r="A37" s="70"/>
      <c r="B37" s="73"/>
      <c r="C37" s="1"/>
      <c r="D37" s="71"/>
      <c r="E37" s="71"/>
      <c r="F37" s="42"/>
      <c r="G37" s="43"/>
      <c r="H37" s="44"/>
      <c r="I37" s="72"/>
    </row>
    <row r="38" spans="1:9" ht="12.75">
      <c r="A38" s="70"/>
      <c r="B38" s="73"/>
      <c r="C38" s="1"/>
      <c r="D38" s="71"/>
      <c r="E38" s="71"/>
      <c r="F38" s="42"/>
      <c r="G38" s="43"/>
      <c r="H38" s="44"/>
      <c r="I38" s="72"/>
    </row>
    <row r="39" spans="1:9" ht="12.75">
      <c r="A39" s="70"/>
      <c r="B39" s="2"/>
      <c r="C39" s="1"/>
      <c r="D39" s="71"/>
      <c r="E39" s="71"/>
      <c r="F39" s="42"/>
      <c r="G39" s="43"/>
      <c r="H39" s="44"/>
      <c r="I39" s="37"/>
    </row>
    <row r="40" spans="1:9" ht="12.75">
      <c r="A40" s="70"/>
      <c r="B40" s="2"/>
      <c r="C40" s="1"/>
      <c r="D40" s="71"/>
      <c r="E40" s="71"/>
      <c r="F40" s="42"/>
      <c r="G40" s="43"/>
      <c r="H40" s="44"/>
      <c r="I40" s="72"/>
    </row>
    <row r="41" spans="1:9" ht="12.75">
      <c r="A41" s="70"/>
      <c r="B41" s="73"/>
      <c r="C41" s="1"/>
      <c r="D41" s="71"/>
      <c r="E41" s="71"/>
      <c r="F41" s="42"/>
      <c r="G41" s="43"/>
      <c r="H41" s="44"/>
      <c r="I41" s="37"/>
    </row>
    <row r="42" spans="1:9" ht="12.75">
      <c r="A42" s="70"/>
      <c r="B42" s="73"/>
      <c r="C42" s="1"/>
      <c r="D42" s="71"/>
      <c r="E42" s="71"/>
      <c r="F42" s="42"/>
      <c r="G42" s="43"/>
      <c r="H42" s="44"/>
      <c r="I42" s="37"/>
    </row>
    <row r="43" spans="1:9" ht="12.75">
      <c r="A43" s="70"/>
      <c r="B43" s="73"/>
      <c r="C43" s="1"/>
      <c r="D43" s="71"/>
      <c r="E43" s="71"/>
      <c r="F43" s="42"/>
      <c r="G43" s="43"/>
      <c r="H43" s="44"/>
      <c r="I43" s="37"/>
    </row>
    <row r="44" spans="1:9" ht="12.75">
      <c r="A44" s="70"/>
      <c r="B44" s="73"/>
      <c r="C44" s="1"/>
      <c r="D44" s="71"/>
      <c r="E44" s="71"/>
      <c r="F44" s="42"/>
      <c r="G44" s="43"/>
      <c r="H44" s="44"/>
      <c r="I44" s="37"/>
    </row>
    <row r="45" spans="1:9" ht="12.75">
      <c r="A45" s="70"/>
      <c r="B45" s="73"/>
      <c r="C45" s="1"/>
      <c r="D45" s="71"/>
      <c r="E45" s="71"/>
      <c r="F45" s="42"/>
      <c r="G45" s="43"/>
      <c r="H45" s="44"/>
      <c r="I45" s="37"/>
    </row>
    <row r="46" spans="1:9" ht="12.75">
      <c r="A46" s="70"/>
      <c r="B46" s="73"/>
      <c r="C46" s="1"/>
      <c r="D46" s="71"/>
      <c r="E46" s="71"/>
      <c r="F46" s="42"/>
      <c r="G46" s="43"/>
      <c r="H46" s="44"/>
      <c r="I46" s="37"/>
    </row>
    <row r="47" spans="1:9" ht="12.75">
      <c r="A47" s="70"/>
      <c r="B47" s="73"/>
      <c r="C47" s="1"/>
      <c r="D47" s="71"/>
      <c r="E47" s="71"/>
      <c r="F47" s="42"/>
      <c r="G47" s="43"/>
      <c r="H47" s="44"/>
      <c r="I47" s="37"/>
    </row>
    <row r="48" spans="1:9" ht="12.75">
      <c r="A48" s="70"/>
      <c r="B48" s="73"/>
      <c r="C48" s="1"/>
      <c r="D48" s="71"/>
      <c r="E48" s="71"/>
      <c r="F48" s="42"/>
      <c r="G48" s="43"/>
      <c r="H48" s="44"/>
      <c r="I48" s="37"/>
    </row>
    <row r="49" spans="1:9" ht="12.75">
      <c r="A49" s="70"/>
      <c r="B49" s="73"/>
      <c r="C49" s="1"/>
      <c r="D49" s="71"/>
      <c r="E49" s="71"/>
      <c r="F49" s="42"/>
      <c r="G49" s="43"/>
      <c r="H49" s="44"/>
      <c r="I49" s="37"/>
    </row>
    <row r="50" spans="1:9" ht="12.75">
      <c r="A50" s="70"/>
      <c r="B50" s="73"/>
      <c r="C50" s="1"/>
      <c r="D50" s="71"/>
      <c r="E50" s="71"/>
      <c r="F50" s="42"/>
      <c r="G50" s="43"/>
      <c r="H50" s="44"/>
      <c r="I50" s="37"/>
    </row>
    <row r="51" spans="1:9" ht="12.75">
      <c r="A51" s="70"/>
      <c r="B51" s="73"/>
      <c r="C51" s="1"/>
      <c r="D51" s="71"/>
      <c r="E51" s="71"/>
      <c r="F51" s="42"/>
      <c r="G51" s="43"/>
      <c r="H51" s="44"/>
      <c r="I51" s="37"/>
    </row>
    <row r="52" spans="1:9" ht="12.75">
      <c r="A52" s="48"/>
      <c r="B52" s="2"/>
      <c r="C52" s="1"/>
      <c r="D52" s="1"/>
      <c r="E52" s="1"/>
      <c r="F52" s="42"/>
      <c r="G52" s="43"/>
      <c r="H52" s="44"/>
      <c r="I52" s="37"/>
    </row>
    <row r="53" spans="1:9" ht="13.5" thickBot="1">
      <c r="A53" s="49"/>
      <c r="B53" s="3"/>
      <c r="C53" s="4"/>
      <c r="D53" s="4"/>
      <c r="E53" s="4"/>
      <c r="F53" s="45"/>
      <c r="G53" s="46"/>
      <c r="H53" s="50"/>
      <c r="I53" s="38"/>
    </row>
    <row r="54" spans="1:8" ht="12.75" customHeight="1">
      <c r="A54" s="124" t="s">
        <v>12</v>
      </c>
      <c r="B54" s="127" t="s">
        <v>10</v>
      </c>
      <c r="C54" s="127" t="s">
        <v>10</v>
      </c>
      <c r="D54" s="129" t="s">
        <v>31</v>
      </c>
      <c r="E54" s="130"/>
      <c r="F54" s="29">
        <f>SUM(F9:F53)</f>
        <v>0</v>
      </c>
      <c r="G54" s="30">
        <f>SUM(G9:G53)</f>
        <v>0</v>
      </c>
      <c r="H54" s="56">
        <f>F54-G54+H9</f>
        <v>21010.950000000066</v>
      </c>
    </row>
    <row r="55" spans="1:8" ht="26.25" thickBot="1">
      <c r="A55" s="125"/>
      <c r="B55" s="128"/>
      <c r="C55" s="128"/>
      <c r="D55" s="131"/>
      <c r="E55" s="132"/>
      <c r="F55" s="28" t="s">
        <v>27</v>
      </c>
      <c r="G55" s="31" t="s">
        <v>28</v>
      </c>
      <c r="H55" s="32" t="s">
        <v>11</v>
      </c>
    </row>
    <row r="56" spans="1:8" ht="13.5" thickBot="1">
      <c r="A56" s="12"/>
      <c r="B56" s="12"/>
      <c r="C56" s="12"/>
      <c r="D56" s="12"/>
      <c r="E56" s="12"/>
      <c r="F56" s="12"/>
      <c r="G56" s="12"/>
      <c r="H56" s="12"/>
    </row>
    <row r="57" spans="1:8" ht="13.5" thickBot="1">
      <c r="A57" s="151" t="s">
        <v>13</v>
      </c>
      <c r="B57" s="151"/>
      <c r="C57" s="12"/>
      <c r="F57" s="152" t="s">
        <v>23</v>
      </c>
      <c r="G57" s="153"/>
      <c r="H57" s="60">
        <f>H54+B69</f>
        <v>21010.950000000066</v>
      </c>
    </row>
    <row r="58" spans="1:8" ht="12.75">
      <c r="A58" s="23" t="s">
        <v>14</v>
      </c>
      <c r="B58" s="51" t="str">
        <f>Fevereiro!K96</f>
        <v>42.007-7= BB</v>
      </c>
      <c r="C58" s="12"/>
      <c r="D58" s="12"/>
      <c r="E58" s="12"/>
      <c r="F58" s="12"/>
      <c r="G58" s="12"/>
      <c r="H58" s="12"/>
    </row>
    <row r="59" spans="1:8" ht="12.75">
      <c r="A59" s="143" t="s">
        <v>30</v>
      </c>
      <c r="B59" s="144"/>
      <c r="H59" s="12"/>
    </row>
    <row r="60" spans="1:8" ht="12.75">
      <c r="A60" s="24" t="s">
        <v>15</v>
      </c>
      <c r="B60" s="24" t="s">
        <v>5</v>
      </c>
      <c r="H60" s="12"/>
    </row>
    <row r="61" spans="1:8" ht="12.75">
      <c r="A61" s="1"/>
      <c r="B61" s="57"/>
      <c r="E61" s="126" t="s">
        <v>34</v>
      </c>
      <c r="F61" s="126"/>
      <c r="G61" s="126"/>
      <c r="H61" s="126"/>
    </row>
    <row r="62" spans="1:8" ht="12.75">
      <c r="A62" s="1"/>
      <c r="B62" s="58"/>
      <c r="H62" s="12"/>
    </row>
    <row r="63" spans="1:8" ht="13.5" thickBot="1">
      <c r="A63" s="1"/>
      <c r="B63" s="58"/>
      <c r="H63" s="12"/>
    </row>
    <row r="64" spans="1:8" ht="13.5" thickBot="1">
      <c r="A64" s="1"/>
      <c r="B64" s="58"/>
      <c r="D64" s="7" t="s">
        <v>0</v>
      </c>
      <c r="E64" s="146" t="str">
        <f>B5</f>
        <v>SANTA CASA DE MISERICÓRDIA DE TAQUARITUBA </v>
      </c>
      <c r="F64" s="147"/>
      <c r="G64" s="147"/>
      <c r="H64" s="148"/>
    </row>
    <row r="65" spans="1:8" ht="12.75">
      <c r="A65" s="1"/>
      <c r="B65" s="58"/>
      <c r="D65" s="8"/>
      <c r="E65" s="9"/>
      <c r="F65" s="9"/>
      <c r="G65" s="9"/>
      <c r="H65" s="10"/>
    </row>
    <row r="66" spans="1:8" ht="12.75">
      <c r="A66" s="1"/>
      <c r="B66" s="57"/>
      <c r="D66" s="11"/>
      <c r="E66" s="12"/>
      <c r="F66" s="12"/>
      <c r="G66" s="12"/>
      <c r="H66" s="13"/>
    </row>
    <row r="67" spans="1:8" ht="12.75">
      <c r="A67" s="1"/>
      <c r="B67" s="57"/>
      <c r="D67" s="14" t="s">
        <v>17</v>
      </c>
      <c r="E67" s="12"/>
      <c r="F67" s="12"/>
      <c r="G67" s="12"/>
      <c r="H67" s="13"/>
    </row>
    <row r="68" spans="1:8" ht="12.75">
      <c r="A68" s="1"/>
      <c r="B68" s="57"/>
      <c r="D68" s="11"/>
      <c r="E68" s="167" t="s">
        <v>289</v>
      </c>
      <c r="F68" s="160"/>
      <c r="G68" s="160"/>
      <c r="H68" s="21"/>
    </row>
    <row r="69" spans="1:8" ht="13.5" thickBot="1">
      <c r="A69" s="25" t="s">
        <v>9</v>
      </c>
      <c r="B69" s="59">
        <f>SUM(B61:B68)</f>
        <v>0</v>
      </c>
      <c r="D69" s="15"/>
      <c r="E69" s="139" t="s">
        <v>16</v>
      </c>
      <c r="F69" s="139"/>
      <c r="G69" s="139"/>
      <c r="H69" s="26"/>
    </row>
    <row r="70" ht="12.75">
      <c r="H70" s="12"/>
    </row>
  </sheetData>
  <sheetProtection selectLockedCells="1"/>
  <mergeCells count="19">
    <mergeCell ref="E69:G69"/>
    <mergeCell ref="A57:B57"/>
    <mergeCell ref="F57:G57"/>
    <mergeCell ref="A59:B59"/>
    <mergeCell ref="E61:H61"/>
    <mergeCell ref="A54:A55"/>
    <mergeCell ref="B54:B55"/>
    <mergeCell ref="C54:C55"/>
    <mergeCell ref="D54:E55"/>
    <mergeCell ref="E64:H64"/>
    <mergeCell ref="B4:G4"/>
    <mergeCell ref="E68:G68"/>
    <mergeCell ref="B5:D5"/>
    <mergeCell ref="G5:H5"/>
    <mergeCell ref="A6:B6"/>
    <mergeCell ref="D6:E6"/>
    <mergeCell ref="G6:H6"/>
    <mergeCell ref="A7:E7"/>
    <mergeCell ref="G7:H7"/>
  </mergeCells>
  <conditionalFormatting sqref="H10:H52">
    <cfRule type="cellIs" priority="1" dxfId="0" operator="equal" stopIfTrue="1">
      <formula>H9</formula>
    </cfRule>
  </conditionalFormatting>
  <conditionalFormatting sqref="H53">
    <cfRule type="cellIs" priority="170" dxfId="0" operator="equal" stopIfTrue="1">
      <formula>Junho!#REF!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I80"/>
  <sheetViews>
    <sheetView showGridLines="0" zoomScalePageLayoutView="0" workbookViewId="0" topLeftCell="A1">
      <selection activeCell="H64" sqref="H64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21" customHeight="1" thickBot="1"/>
    <row r="5" spans="1:8" ht="13.5" thickBot="1">
      <c r="A5" s="17" t="s">
        <v>0</v>
      </c>
      <c r="B5" s="135" t="s">
        <v>56</v>
      </c>
      <c r="C5" s="136"/>
      <c r="D5" s="154"/>
      <c r="E5" s="18"/>
      <c r="F5" s="19" t="s">
        <v>1</v>
      </c>
      <c r="G5" s="155" t="str">
        <f>Janeiro!G5</f>
        <v>PREENCHER</v>
      </c>
      <c r="H5" s="156"/>
    </row>
    <row r="6" spans="1:8" ht="13.5" thickBot="1">
      <c r="A6" s="120" t="s">
        <v>18</v>
      </c>
      <c r="B6" s="121"/>
      <c r="C6" s="20" t="s">
        <v>471</v>
      </c>
      <c r="D6" s="122"/>
      <c r="E6" s="123"/>
      <c r="F6" s="22" t="s">
        <v>8</v>
      </c>
      <c r="G6" s="165" t="s">
        <v>40</v>
      </c>
      <c r="H6" s="157"/>
    </row>
    <row r="7" spans="1:8" ht="11.25" customHeight="1" thickBot="1">
      <c r="A7" s="135"/>
      <c r="B7" s="136"/>
      <c r="C7" s="136"/>
      <c r="D7" s="137"/>
      <c r="E7" s="138"/>
      <c r="F7" s="17" t="s">
        <v>22</v>
      </c>
      <c r="G7" s="158">
        <f>Janeiro!G7</f>
        <v>2015</v>
      </c>
      <c r="H7" s="159"/>
    </row>
    <row r="8" spans="1:9" ht="21.75" customHeight="1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3.5" customHeight="1">
      <c r="A9" s="47">
        <v>40725</v>
      </c>
      <c r="B9" s="36" t="s">
        <v>25</v>
      </c>
      <c r="C9" s="35"/>
      <c r="D9" s="35"/>
      <c r="E9" s="35"/>
      <c r="F9" s="39"/>
      <c r="G9" s="40"/>
      <c r="H9" s="41">
        <f>Junho!H54</f>
        <v>21010.950000000066</v>
      </c>
      <c r="I9" s="27"/>
    </row>
    <row r="10" spans="1:9" ht="12" customHeight="1">
      <c r="A10" s="70" t="s">
        <v>291</v>
      </c>
      <c r="B10" s="2" t="s">
        <v>455</v>
      </c>
      <c r="C10" s="1" t="s">
        <v>414</v>
      </c>
      <c r="D10" s="71" t="s">
        <v>61</v>
      </c>
      <c r="E10" s="71" t="s">
        <v>295</v>
      </c>
      <c r="F10" s="42"/>
      <c r="G10" s="43">
        <v>1117</v>
      </c>
      <c r="H10" s="44">
        <f>H9+F10-G10</f>
        <v>19893.950000000066</v>
      </c>
      <c r="I10" s="37"/>
    </row>
    <row r="11" spans="1:9" ht="12.75">
      <c r="A11" s="70" t="s">
        <v>291</v>
      </c>
      <c r="B11" s="2" t="s">
        <v>411</v>
      </c>
      <c r="C11" s="1" t="s">
        <v>60</v>
      </c>
      <c r="D11" s="71" t="s">
        <v>61</v>
      </c>
      <c r="E11" s="71" t="s">
        <v>296</v>
      </c>
      <c r="F11" s="42"/>
      <c r="G11" s="43">
        <v>877.9</v>
      </c>
      <c r="H11" s="44">
        <f aca="true" t="shared" si="0" ref="H11:H54">H10+F11-G11</f>
        <v>19016.050000000065</v>
      </c>
      <c r="I11" s="37"/>
    </row>
    <row r="12" spans="1:9" ht="12" customHeight="1">
      <c r="A12" s="70" t="s">
        <v>283</v>
      </c>
      <c r="B12" s="73" t="s">
        <v>269</v>
      </c>
      <c r="C12" s="1" t="s">
        <v>42</v>
      </c>
      <c r="D12" s="71" t="s">
        <v>43</v>
      </c>
      <c r="E12" s="71" t="s">
        <v>297</v>
      </c>
      <c r="F12" s="42"/>
      <c r="G12" s="43">
        <v>3075.56</v>
      </c>
      <c r="H12" s="44">
        <f t="shared" si="0"/>
        <v>15940.490000000065</v>
      </c>
      <c r="I12" s="37"/>
    </row>
    <row r="13" spans="1:9" ht="12" customHeight="1">
      <c r="A13" s="70" t="s">
        <v>292</v>
      </c>
      <c r="B13" s="73" t="s">
        <v>269</v>
      </c>
      <c r="C13" s="1" t="s">
        <v>42</v>
      </c>
      <c r="D13" s="71" t="s">
        <v>43</v>
      </c>
      <c r="E13" s="71" t="s">
        <v>298</v>
      </c>
      <c r="F13" s="42"/>
      <c r="G13" s="43">
        <v>3075.56</v>
      </c>
      <c r="H13" s="44">
        <f t="shared" si="0"/>
        <v>12864.930000000066</v>
      </c>
      <c r="I13" s="37"/>
    </row>
    <row r="14" spans="1:9" ht="13.5" customHeight="1">
      <c r="A14" s="70" t="s">
        <v>284</v>
      </c>
      <c r="B14" s="2" t="s">
        <v>456</v>
      </c>
      <c r="C14" s="1" t="s">
        <v>410</v>
      </c>
      <c r="D14" s="71" t="s">
        <v>61</v>
      </c>
      <c r="E14" s="71" t="s">
        <v>299</v>
      </c>
      <c r="F14" s="42"/>
      <c r="G14" s="43">
        <v>870</v>
      </c>
      <c r="H14" s="44">
        <f t="shared" si="0"/>
        <v>11994.930000000066</v>
      </c>
      <c r="I14" s="37"/>
    </row>
    <row r="15" spans="1:9" ht="13.5" customHeight="1">
      <c r="A15" s="70" t="s">
        <v>284</v>
      </c>
      <c r="B15" s="2" t="s">
        <v>411</v>
      </c>
      <c r="C15" s="1" t="s">
        <v>60</v>
      </c>
      <c r="D15" s="71" t="s">
        <v>61</v>
      </c>
      <c r="E15" s="71" t="s">
        <v>300</v>
      </c>
      <c r="F15" s="42"/>
      <c r="G15" s="43">
        <v>284.16</v>
      </c>
      <c r="H15" s="44">
        <f t="shared" si="0"/>
        <v>11710.770000000066</v>
      </c>
      <c r="I15" s="37"/>
    </row>
    <row r="16" spans="1:9" ht="12.75" customHeight="1">
      <c r="A16" s="70" t="s">
        <v>285</v>
      </c>
      <c r="B16" s="2" t="s">
        <v>457</v>
      </c>
      <c r="C16" s="1" t="s">
        <v>416</v>
      </c>
      <c r="D16" s="71" t="s">
        <v>61</v>
      </c>
      <c r="E16" s="71" t="s">
        <v>301</v>
      </c>
      <c r="F16" s="42"/>
      <c r="G16" s="43">
        <v>554</v>
      </c>
      <c r="H16" s="44">
        <f t="shared" si="0"/>
        <v>11156.770000000066</v>
      </c>
      <c r="I16" s="72" t="s">
        <v>143</v>
      </c>
    </row>
    <row r="17" spans="1:9" ht="14.25" customHeight="1">
      <c r="A17" s="70" t="s">
        <v>285</v>
      </c>
      <c r="B17" s="2" t="s">
        <v>458</v>
      </c>
      <c r="C17" s="1" t="s">
        <v>67</v>
      </c>
      <c r="D17" s="71" t="s">
        <v>61</v>
      </c>
      <c r="E17" s="71" t="s">
        <v>302</v>
      </c>
      <c r="F17" s="42"/>
      <c r="G17" s="43">
        <v>558.8</v>
      </c>
      <c r="H17" s="44">
        <f t="shared" si="0"/>
        <v>10597.970000000067</v>
      </c>
      <c r="I17" s="37"/>
    </row>
    <row r="18" spans="1:9" ht="12.75" customHeight="1">
      <c r="A18" s="70" t="s">
        <v>285</v>
      </c>
      <c r="B18" s="2" t="s">
        <v>446</v>
      </c>
      <c r="C18" s="1" t="s">
        <v>413</v>
      </c>
      <c r="D18" s="71" t="s">
        <v>61</v>
      </c>
      <c r="E18" s="71" t="s">
        <v>303</v>
      </c>
      <c r="F18" s="42"/>
      <c r="G18" s="43">
        <v>927.6</v>
      </c>
      <c r="H18" s="44">
        <f t="shared" si="0"/>
        <v>9670.370000000066</v>
      </c>
      <c r="I18" s="37"/>
    </row>
    <row r="19" spans="1:9" ht="15" customHeight="1">
      <c r="A19" s="70" t="s">
        <v>286</v>
      </c>
      <c r="B19" s="2" t="s">
        <v>458</v>
      </c>
      <c r="C19" s="1" t="s">
        <v>67</v>
      </c>
      <c r="D19" s="71" t="s">
        <v>61</v>
      </c>
      <c r="E19" s="71" t="s">
        <v>304</v>
      </c>
      <c r="F19" s="42"/>
      <c r="G19" s="43">
        <v>886.5</v>
      </c>
      <c r="H19" s="44">
        <f t="shared" si="0"/>
        <v>8783.870000000066</v>
      </c>
      <c r="I19" s="37"/>
    </row>
    <row r="20" spans="1:9" ht="12.75" customHeight="1">
      <c r="A20" s="70" t="s">
        <v>276</v>
      </c>
      <c r="B20" s="73" t="s">
        <v>269</v>
      </c>
      <c r="C20" s="1" t="s">
        <v>42</v>
      </c>
      <c r="D20" s="71" t="s">
        <v>43</v>
      </c>
      <c r="E20" s="71" t="s">
        <v>305</v>
      </c>
      <c r="F20" s="42"/>
      <c r="G20" s="43">
        <v>2050.37</v>
      </c>
      <c r="H20" s="44">
        <f t="shared" si="0"/>
        <v>6733.500000000066</v>
      </c>
      <c r="I20" s="37"/>
    </row>
    <row r="21" spans="1:9" ht="12.75">
      <c r="A21" s="70" t="s">
        <v>293</v>
      </c>
      <c r="B21" s="2" t="s">
        <v>459</v>
      </c>
      <c r="C21" s="1" t="s">
        <v>425</v>
      </c>
      <c r="D21" s="71" t="s">
        <v>294</v>
      </c>
      <c r="E21" s="71" t="s">
        <v>306</v>
      </c>
      <c r="F21" s="42"/>
      <c r="G21" s="43">
        <v>540</v>
      </c>
      <c r="H21" s="44">
        <f t="shared" si="0"/>
        <v>6193.500000000066</v>
      </c>
      <c r="I21" s="37"/>
    </row>
    <row r="22" spans="1:9" ht="12" customHeight="1">
      <c r="A22" s="70" t="s">
        <v>293</v>
      </c>
      <c r="B22" s="2" t="s">
        <v>460</v>
      </c>
      <c r="C22" s="1" t="s">
        <v>429</v>
      </c>
      <c r="D22" s="71" t="s">
        <v>61</v>
      </c>
      <c r="E22" s="71" t="s">
        <v>307</v>
      </c>
      <c r="F22" s="42"/>
      <c r="G22" s="43">
        <v>1189.92</v>
      </c>
      <c r="H22" s="44">
        <f t="shared" si="0"/>
        <v>5003.580000000066</v>
      </c>
      <c r="I22" s="37"/>
    </row>
    <row r="23" spans="1:9" ht="13.5" customHeight="1">
      <c r="A23" s="70" t="s">
        <v>293</v>
      </c>
      <c r="B23" s="2" t="s">
        <v>436</v>
      </c>
      <c r="C23" s="1" t="s">
        <v>408</v>
      </c>
      <c r="D23" s="71" t="s">
        <v>61</v>
      </c>
      <c r="E23" s="71" t="s">
        <v>308</v>
      </c>
      <c r="F23" s="42"/>
      <c r="G23" s="43">
        <v>1086.16</v>
      </c>
      <c r="H23" s="44">
        <f t="shared" si="0"/>
        <v>3917.4200000000665</v>
      </c>
      <c r="I23" s="37"/>
    </row>
    <row r="24" spans="1:9" ht="14.25" customHeight="1">
      <c r="A24" s="70" t="s">
        <v>293</v>
      </c>
      <c r="B24" s="2" t="s">
        <v>436</v>
      </c>
      <c r="C24" s="1" t="s">
        <v>408</v>
      </c>
      <c r="D24" s="71" t="s">
        <v>61</v>
      </c>
      <c r="E24" s="71" t="s">
        <v>309</v>
      </c>
      <c r="F24" s="42"/>
      <c r="G24" s="43">
        <v>165</v>
      </c>
      <c r="H24" s="44">
        <f t="shared" si="0"/>
        <v>3752.4200000000665</v>
      </c>
      <c r="I24" s="37"/>
    </row>
    <row r="25" spans="1:9" ht="13.5" customHeight="1">
      <c r="A25" s="70" t="s">
        <v>287</v>
      </c>
      <c r="B25" s="2" t="s">
        <v>458</v>
      </c>
      <c r="C25" s="1" t="s">
        <v>67</v>
      </c>
      <c r="D25" s="71" t="s">
        <v>61</v>
      </c>
      <c r="E25" s="71" t="s">
        <v>310</v>
      </c>
      <c r="F25" s="42"/>
      <c r="G25" s="43">
        <v>1390.5</v>
      </c>
      <c r="H25" s="44">
        <f t="shared" si="0"/>
        <v>2361.9200000000665</v>
      </c>
      <c r="I25" s="37"/>
    </row>
    <row r="26" spans="1:9" ht="11.25" customHeight="1">
      <c r="A26" s="70" t="s">
        <v>312</v>
      </c>
      <c r="B26" s="2" t="s">
        <v>418</v>
      </c>
      <c r="C26" s="1" t="s">
        <v>419</v>
      </c>
      <c r="D26" s="71" t="s">
        <v>61</v>
      </c>
      <c r="E26" s="71" t="s">
        <v>311</v>
      </c>
      <c r="F26" s="42"/>
      <c r="G26" s="43">
        <v>900</v>
      </c>
      <c r="H26" s="44">
        <f t="shared" si="0"/>
        <v>1461.9200000000665</v>
      </c>
      <c r="I26" s="37"/>
    </row>
    <row r="27" spans="1:9" ht="12" customHeight="1">
      <c r="A27" s="70" t="s">
        <v>313</v>
      </c>
      <c r="B27" s="73" t="s">
        <v>98</v>
      </c>
      <c r="C27" s="1"/>
      <c r="D27" s="71" t="s">
        <v>257</v>
      </c>
      <c r="E27" s="71" t="s">
        <v>45</v>
      </c>
      <c r="F27" s="42">
        <v>242232.4</v>
      </c>
      <c r="G27" s="43"/>
      <c r="H27" s="44">
        <f t="shared" si="0"/>
        <v>243694.32000000007</v>
      </c>
      <c r="I27" s="37"/>
    </row>
    <row r="28" spans="1:9" ht="12.75">
      <c r="A28" s="70" t="s">
        <v>314</v>
      </c>
      <c r="B28" s="73" t="s">
        <v>258</v>
      </c>
      <c r="C28" s="1" t="s">
        <v>417</v>
      </c>
      <c r="D28" s="71" t="s">
        <v>122</v>
      </c>
      <c r="E28" s="71" t="s">
        <v>315</v>
      </c>
      <c r="F28" s="42"/>
      <c r="G28" s="43">
        <v>1100</v>
      </c>
      <c r="H28" s="44">
        <f t="shared" si="0"/>
        <v>242594.32000000007</v>
      </c>
      <c r="I28" s="37"/>
    </row>
    <row r="29" spans="1:9" ht="12.75">
      <c r="A29" s="70" t="s">
        <v>314</v>
      </c>
      <c r="B29" s="2" t="s">
        <v>445</v>
      </c>
      <c r="C29" s="1" t="s">
        <v>409</v>
      </c>
      <c r="D29" s="71" t="s">
        <v>61</v>
      </c>
      <c r="E29" s="71" t="s">
        <v>320</v>
      </c>
      <c r="F29" s="42"/>
      <c r="G29" s="43">
        <v>622</v>
      </c>
      <c r="H29" s="44">
        <f t="shared" si="0"/>
        <v>241972.32000000007</v>
      </c>
      <c r="I29" s="37"/>
    </row>
    <row r="30" spans="1:9" ht="12.75">
      <c r="A30" s="70" t="s">
        <v>314</v>
      </c>
      <c r="B30" s="2" t="s">
        <v>411</v>
      </c>
      <c r="C30" s="1" t="s">
        <v>60</v>
      </c>
      <c r="D30" s="71" t="s">
        <v>61</v>
      </c>
      <c r="E30" s="71" t="s">
        <v>321</v>
      </c>
      <c r="F30" s="42"/>
      <c r="G30" s="43">
        <v>495.24</v>
      </c>
      <c r="H30" s="44">
        <f t="shared" si="0"/>
        <v>241477.08000000007</v>
      </c>
      <c r="I30" s="37"/>
    </row>
    <row r="31" spans="1:9" ht="12.75">
      <c r="A31" s="70" t="s">
        <v>314</v>
      </c>
      <c r="B31" s="2" t="s">
        <v>415</v>
      </c>
      <c r="C31" s="1" t="s">
        <v>432</v>
      </c>
      <c r="D31" s="71" t="s">
        <v>61</v>
      </c>
      <c r="E31" s="71" t="s">
        <v>322</v>
      </c>
      <c r="F31" s="42"/>
      <c r="G31" s="43">
        <v>149.4</v>
      </c>
      <c r="H31" s="44">
        <f t="shared" si="0"/>
        <v>241327.68000000008</v>
      </c>
      <c r="I31" s="37"/>
    </row>
    <row r="32" spans="1:9" ht="12.75">
      <c r="A32" s="70" t="s">
        <v>314</v>
      </c>
      <c r="B32" s="2" t="s">
        <v>445</v>
      </c>
      <c r="C32" s="1" t="s">
        <v>461</v>
      </c>
      <c r="D32" s="71" t="s">
        <v>61</v>
      </c>
      <c r="E32" s="71" t="s">
        <v>323</v>
      </c>
      <c r="F32" s="42"/>
      <c r="G32" s="43">
        <v>330</v>
      </c>
      <c r="H32" s="44">
        <f t="shared" si="0"/>
        <v>240997.68000000008</v>
      </c>
      <c r="I32" s="37"/>
    </row>
    <row r="33" spans="1:9" ht="12.75">
      <c r="A33" s="70" t="s">
        <v>314</v>
      </c>
      <c r="B33" s="2" t="s">
        <v>462</v>
      </c>
      <c r="C33" s="1" t="s">
        <v>463</v>
      </c>
      <c r="D33" s="71" t="s">
        <v>324</v>
      </c>
      <c r="E33" s="71" t="s">
        <v>325</v>
      </c>
      <c r="F33" s="42"/>
      <c r="G33" s="43">
        <v>6082</v>
      </c>
      <c r="H33" s="44">
        <f t="shared" si="0"/>
        <v>234915.68000000008</v>
      </c>
      <c r="I33" s="37"/>
    </row>
    <row r="34" spans="1:9" ht="12.75">
      <c r="A34" s="70" t="s">
        <v>316</v>
      </c>
      <c r="B34" s="2" t="s">
        <v>411</v>
      </c>
      <c r="C34" s="1" t="s">
        <v>60</v>
      </c>
      <c r="D34" s="71" t="s">
        <v>61</v>
      </c>
      <c r="E34" s="71" t="s">
        <v>326</v>
      </c>
      <c r="F34" s="42"/>
      <c r="G34" s="43">
        <v>482.8</v>
      </c>
      <c r="H34" s="44">
        <f t="shared" si="0"/>
        <v>234432.8800000001</v>
      </c>
      <c r="I34" s="37"/>
    </row>
    <row r="35" spans="1:9" ht="12.75">
      <c r="A35" s="70" t="s">
        <v>317</v>
      </c>
      <c r="B35" s="2" t="s">
        <v>464</v>
      </c>
      <c r="C35" s="1" t="s">
        <v>427</v>
      </c>
      <c r="D35" s="71" t="s">
        <v>122</v>
      </c>
      <c r="E35" s="71" t="s">
        <v>327</v>
      </c>
      <c r="F35" s="42"/>
      <c r="G35" s="43">
        <v>4692.5</v>
      </c>
      <c r="H35" s="44">
        <f t="shared" si="0"/>
        <v>229740.3800000001</v>
      </c>
      <c r="I35" s="37"/>
    </row>
    <row r="36" spans="1:9" ht="12.75">
      <c r="A36" s="70" t="s">
        <v>318</v>
      </c>
      <c r="B36" s="2" t="s">
        <v>137</v>
      </c>
      <c r="C36" s="1" t="s">
        <v>465</v>
      </c>
      <c r="D36" s="71" t="s">
        <v>122</v>
      </c>
      <c r="E36" s="71" t="s">
        <v>328</v>
      </c>
      <c r="F36" s="42"/>
      <c r="G36" s="43">
        <v>3500</v>
      </c>
      <c r="H36" s="44">
        <f t="shared" si="0"/>
        <v>226240.3800000001</v>
      </c>
      <c r="I36" s="37"/>
    </row>
    <row r="37" spans="1:9" ht="12.75">
      <c r="A37" s="70" t="s">
        <v>313</v>
      </c>
      <c r="B37" s="2" t="s">
        <v>437</v>
      </c>
      <c r="C37" s="1"/>
      <c r="D37" s="71" t="s">
        <v>122</v>
      </c>
      <c r="E37" s="71" t="s">
        <v>45</v>
      </c>
      <c r="F37" s="42"/>
      <c r="G37" s="43">
        <v>1003.73</v>
      </c>
      <c r="H37" s="44">
        <f t="shared" si="0"/>
        <v>225236.65000000008</v>
      </c>
      <c r="I37" s="37"/>
    </row>
    <row r="38" spans="1:9" ht="12.75">
      <c r="A38" s="70" t="s">
        <v>313</v>
      </c>
      <c r="B38" s="2" t="s">
        <v>208</v>
      </c>
      <c r="C38" s="1" t="s">
        <v>426</v>
      </c>
      <c r="D38" s="71" t="s">
        <v>122</v>
      </c>
      <c r="E38" s="71" t="s">
        <v>329</v>
      </c>
      <c r="F38" s="42"/>
      <c r="G38" s="43">
        <v>16780.38</v>
      </c>
      <c r="H38" s="44">
        <f t="shared" si="0"/>
        <v>208456.27000000008</v>
      </c>
      <c r="I38" s="37"/>
    </row>
    <row r="39" spans="1:9" ht="12.75">
      <c r="A39" s="70" t="s">
        <v>313</v>
      </c>
      <c r="B39" s="2" t="s">
        <v>438</v>
      </c>
      <c r="C39" s="1" t="s">
        <v>49</v>
      </c>
      <c r="D39" s="71" t="s">
        <v>122</v>
      </c>
      <c r="E39" s="71" t="s">
        <v>271</v>
      </c>
      <c r="F39" s="42"/>
      <c r="G39" s="43">
        <v>19096.6</v>
      </c>
      <c r="H39" s="44">
        <f t="shared" si="0"/>
        <v>189359.67000000007</v>
      </c>
      <c r="I39" s="37"/>
    </row>
    <row r="40" spans="1:9" ht="12.75">
      <c r="A40" s="70" t="s">
        <v>313</v>
      </c>
      <c r="B40" s="2" t="s">
        <v>208</v>
      </c>
      <c r="C40" s="1" t="s">
        <v>426</v>
      </c>
      <c r="D40" s="71" t="s">
        <v>122</v>
      </c>
      <c r="E40" s="71" t="s">
        <v>330</v>
      </c>
      <c r="F40" s="42"/>
      <c r="G40" s="43">
        <v>10323.5</v>
      </c>
      <c r="H40" s="44">
        <f t="shared" si="0"/>
        <v>179036.17000000007</v>
      </c>
      <c r="I40" s="37"/>
    </row>
    <row r="41" spans="1:9" ht="12.75">
      <c r="A41" s="70" t="s">
        <v>313</v>
      </c>
      <c r="B41" s="2" t="s">
        <v>438</v>
      </c>
      <c r="C41" s="1" t="s">
        <v>49</v>
      </c>
      <c r="D41" s="71" t="s">
        <v>122</v>
      </c>
      <c r="E41" s="71" t="s">
        <v>331</v>
      </c>
      <c r="F41" s="42"/>
      <c r="G41" s="43">
        <v>11487.24</v>
      </c>
      <c r="H41" s="44">
        <f t="shared" si="0"/>
        <v>167548.93000000008</v>
      </c>
      <c r="I41" s="37"/>
    </row>
    <row r="42" spans="1:9" ht="12.75">
      <c r="A42" s="70" t="s">
        <v>313</v>
      </c>
      <c r="B42" s="2" t="s">
        <v>466</v>
      </c>
      <c r="C42" s="1" t="s">
        <v>430</v>
      </c>
      <c r="D42" s="71" t="s">
        <v>122</v>
      </c>
      <c r="E42" s="71" t="s">
        <v>332</v>
      </c>
      <c r="F42" s="42"/>
      <c r="G42" s="43">
        <v>27655.72</v>
      </c>
      <c r="H42" s="44">
        <f t="shared" si="0"/>
        <v>139893.21000000008</v>
      </c>
      <c r="I42" s="37"/>
    </row>
    <row r="43" spans="1:9" ht="12.75">
      <c r="A43" s="70" t="s">
        <v>319</v>
      </c>
      <c r="B43" s="2" t="s">
        <v>452</v>
      </c>
      <c r="C43" s="1" t="s">
        <v>73</v>
      </c>
      <c r="D43" s="71" t="s">
        <v>122</v>
      </c>
      <c r="E43" s="71" t="s">
        <v>330</v>
      </c>
      <c r="F43" s="42"/>
      <c r="G43" s="43">
        <v>9385</v>
      </c>
      <c r="H43" s="44">
        <f t="shared" si="0"/>
        <v>130508.21000000008</v>
      </c>
      <c r="I43" s="37"/>
    </row>
    <row r="44" spans="1:9" ht="12.75">
      <c r="A44" s="70" t="s">
        <v>319</v>
      </c>
      <c r="B44" s="73" t="s">
        <v>337</v>
      </c>
      <c r="C44" s="1" t="s">
        <v>81</v>
      </c>
      <c r="D44" s="71" t="s">
        <v>122</v>
      </c>
      <c r="E44" s="71" t="s">
        <v>333</v>
      </c>
      <c r="F44" s="42"/>
      <c r="G44" s="43">
        <v>12840</v>
      </c>
      <c r="H44" s="44">
        <f t="shared" si="0"/>
        <v>117668.21000000008</v>
      </c>
      <c r="I44" s="72" t="s">
        <v>335</v>
      </c>
    </row>
    <row r="45" spans="1:9" ht="12.75">
      <c r="A45" s="70" t="s">
        <v>319</v>
      </c>
      <c r="B45" s="73" t="s">
        <v>337</v>
      </c>
      <c r="C45" s="77" t="s">
        <v>81</v>
      </c>
      <c r="D45" s="71" t="s">
        <v>122</v>
      </c>
      <c r="E45" s="71" t="s">
        <v>334</v>
      </c>
      <c r="F45" s="42"/>
      <c r="G45" s="43">
        <v>6000</v>
      </c>
      <c r="H45" s="44">
        <f t="shared" si="0"/>
        <v>111668.21000000008</v>
      </c>
      <c r="I45" s="72" t="s">
        <v>336</v>
      </c>
    </row>
    <row r="46" spans="1:9" ht="12.75">
      <c r="A46" s="70" t="s">
        <v>350</v>
      </c>
      <c r="B46" s="2" t="s">
        <v>467</v>
      </c>
      <c r="C46" s="1" t="s">
        <v>50</v>
      </c>
      <c r="D46" s="71" t="s">
        <v>122</v>
      </c>
      <c r="E46" s="71" t="s">
        <v>357</v>
      </c>
      <c r="F46" s="42"/>
      <c r="G46" s="43">
        <v>2935.63</v>
      </c>
      <c r="H46" s="44">
        <f t="shared" si="0"/>
        <v>108732.58000000007</v>
      </c>
      <c r="I46" s="72" t="s">
        <v>338</v>
      </c>
    </row>
    <row r="47" spans="1:9" ht="12.75">
      <c r="A47" s="70" t="s">
        <v>350</v>
      </c>
      <c r="B47" s="2" t="s">
        <v>443</v>
      </c>
      <c r="C47" s="1" t="s">
        <v>424</v>
      </c>
      <c r="D47" s="71" t="s">
        <v>122</v>
      </c>
      <c r="E47" s="71" t="s">
        <v>358</v>
      </c>
      <c r="F47" s="42"/>
      <c r="G47" s="43">
        <v>2335.93</v>
      </c>
      <c r="H47" s="44">
        <f t="shared" si="0"/>
        <v>106396.65000000008</v>
      </c>
      <c r="I47" s="72" t="s">
        <v>339</v>
      </c>
    </row>
    <row r="48" spans="1:9" ht="12.75">
      <c r="A48" s="70" t="s">
        <v>351</v>
      </c>
      <c r="B48" s="73" t="s">
        <v>88</v>
      </c>
      <c r="C48" s="1"/>
      <c r="D48" s="71" t="s">
        <v>356</v>
      </c>
      <c r="E48" s="71" t="s">
        <v>86</v>
      </c>
      <c r="F48" s="42"/>
      <c r="G48" s="43">
        <v>2055.29</v>
      </c>
      <c r="H48" s="44">
        <f t="shared" si="0"/>
        <v>104341.36000000009</v>
      </c>
      <c r="I48" s="37"/>
    </row>
    <row r="49" spans="1:9" ht="12.75">
      <c r="A49" s="70" t="s">
        <v>351</v>
      </c>
      <c r="B49" s="73" t="s">
        <v>88</v>
      </c>
      <c r="C49" s="1"/>
      <c r="D49" s="71" t="s">
        <v>356</v>
      </c>
      <c r="E49" s="71" t="s">
        <v>86</v>
      </c>
      <c r="F49" s="42"/>
      <c r="G49" s="43">
        <v>2192.96</v>
      </c>
      <c r="H49" s="44">
        <f t="shared" si="0"/>
        <v>102148.40000000008</v>
      </c>
      <c r="I49" s="37"/>
    </row>
    <row r="50" spans="1:9" ht="12.75">
      <c r="A50" s="70" t="s">
        <v>351</v>
      </c>
      <c r="B50" s="73" t="s">
        <v>88</v>
      </c>
      <c r="C50" s="1"/>
      <c r="D50" s="71" t="s">
        <v>356</v>
      </c>
      <c r="E50" s="71" t="s">
        <v>86</v>
      </c>
      <c r="F50" s="42"/>
      <c r="G50" s="43">
        <v>477.94</v>
      </c>
      <c r="H50" s="44">
        <f t="shared" si="0"/>
        <v>101670.46000000008</v>
      </c>
      <c r="I50" s="37"/>
    </row>
    <row r="51" spans="1:9" ht="12.75">
      <c r="A51" s="70" t="s">
        <v>351</v>
      </c>
      <c r="B51" s="73" t="s">
        <v>87</v>
      </c>
      <c r="C51" s="1"/>
      <c r="D51" s="71" t="s">
        <v>54</v>
      </c>
      <c r="E51" s="71" t="s">
        <v>86</v>
      </c>
      <c r="F51" s="42"/>
      <c r="G51" s="43">
        <v>15807.87</v>
      </c>
      <c r="H51" s="44">
        <f t="shared" si="0"/>
        <v>85862.59000000008</v>
      </c>
      <c r="I51" s="37"/>
    </row>
    <row r="52" spans="1:9" ht="12.75">
      <c r="A52" s="70" t="s">
        <v>352</v>
      </c>
      <c r="B52" s="2" t="s">
        <v>468</v>
      </c>
      <c r="C52" s="1"/>
      <c r="D52" s="71" t="s">
        <v>122</v>
      </c>
      <c r="E52" s="71" t="s">
        <v>86</v>
      </c>
      <c r="F52" s="42"/>
      <c r="G52" s="43">
        <v>358.7</v>
      </c>
      <c r="H52" s="44">
        <f t="shared" si="0"/>
        <v>85503.89000000009</v>
      </c>
      <c r="I52" s="72" t="s">
        <v>340</v>
      </c>
    </row>
    <row r="53" spans="1:9" ht="12.75">
      <c r="A53" s="70" t="s">
        <v>352</v>
      </c>
      <c r="B53" s="2" t="s">
        <v>468</v>
      </c>
      <c r="C53" s="1"/>
      <c r="D53" s="71" t="s">
        <v>122</v>
      </c>
      <c r="E53" s="71" t="s">
        <v>86</v>
      </c>
      <c r="F53" s="42"/>
      <c r="G53" s="43">
        <v>95.08</v>
      </c>
      <c r="H53" s="44">
        <f t="shared" si="0"/>
        <v>85408.81000000008</v>
      </c>
      <c r="I53" s="72" t="s">
        <v>340</v>
      </c>
    </row>
    <row r="54" spans="1:9" ht="12.75">
      <c r="A54" s="70" t="s">
        <v>352</v>
      </c>
      <c r="B54" s="2" t="s">
        <v>469</v>
      </c>
      <c r="C54" s="1" t="s">
        <v>431</v>
      </c>
      <c r="D54" s="71" t="s">
        <v>122</v>
      </c>
      <c r="E54" s="71" t="s">
        <v>359</v>
      </c>
      <c r="F54" s="42"/>
      <c r="G54" s="43">
        <v>3284.75</v>
      </c>
      <c r="H54" s="44">
        <f t="shared" si="0"/>
        <v>82124.06000000008</v>
      </c>
      <c r="I54" s="72" t="s">
        <v>341</v>
      </c>
    </row>
    <row r="55" spans="1:9" ht="12.75">
      <c r="A55" s="74" t="s">
        <v>352</v>
      </c>
      <c r="B55" s="64" t="s">
        <v>470</v>
      </c>
      <c r="C55" s="65" t="s">
        <v>442</v>
      </c>
      <c r="D55" s="75" t="s">
        <v>122</v>
      </c>
      <c r="E55" s="75" t="s">
        <v>360</v>
      </c>
      <c r="F55" s="66"/>
      <c r="G55" s="67">
        <v>218</v>
      </c>
      <c r="H55" s="44">
        <v>82369</v>
      </c>
      <c r="I55" s="78" t="s">
        <v>342</v>
      </c>
    </row>
    <row r="56" spans="1:9" ht="12.75">
      <c r="A56" s="74" t="s">
        <v>353</v>
      </c>
      <c r="B56" s="64" t="s">
        <v>224</v>
      </c>
      <c r="C56" s="65" t="s">
        <v>440</v>
      </c>
      <c r="D56" s="75" t="s">
        <v>122</v>
      </c>
      <c r="E56" s="75" t="s">
        <v>361</v>
      </c>
      <c r="F56" s="66"/>
      <c r="G56" s="67">
        <v>3000</v>
      </c>
      <c r="H56" s="44">
        <v>79369</v>
      </c>
      <c r="I56" s="78" t="s">
        <v>343</v>
      </c>
    </row>
    <row r="57" spans="1:9" ht="12.75">
      <c r="A57" s="74" t="s">
        <v>353</v>
      </c>
      <c r="B57" s="64" t="s">
        <v>466</v>
      </c>
      <c r="C57" s="65" t="s">
        <v>430</v>
      </c>
      <c r="D57" s="75" t="s">
        <v>122</v>
      </c>
      <c r="E57" s="75" t="s">
        <v>362</v>
      </c>
      <c r="F57" s="66"/>
      <c r="G57" s="67">
        <v>2270.23</v>
      </c>
      <c r="H57" s="44">
        <v>77098.77</v>
      </c>
      <c r="I57" s="78" t="s">
        <v>344</v>
      </c>
    </row>
    <row r="58" spans="1:9" ht="12.75">
      <c r="A58" s="74" t="s">
        <v>354</v>
      </c>
      <c r="B58" s="64" t="s">
        <v>433</v>
      </c>
      <c r="C58" s="65"/>
      <c r="D58" s="75" t="s">
        <v>122</v>
      </c>
      <c r="E58" s="75" t="s">
        <v>86</v>
      </c>
      <c r="F58" s="66"/>
      <c r="G58" s="67">
        <v>6096.95</v>
      </c>
      <c r="H58" s="44">
        <v>71001.82</v>
      </c>
      <c r="I58" s="78"/>
    </row>
    <row r="59" spans="1:9" ht="12.75">
      <c r="A59" s="74" t="s">
        <v>355</v>
      </c>
      <c r="B59" s="76" t="s">
        <v>88</v>
      </c>
      <c r="C59" s="65"/>
      <c r="D59" s="75" t="s">
        <v>356</v>
      </c>
      <c r="E59" s="75" t="s">
        <v>86</v>
      </c>
      <c r="F59" s="66"/>
      <c r="G59" s="67">
        <v>842.92</v>
      </c>
      <c r="H59" s="44">
        <v>70158.9</v>
      </c>
      <c r="I59" s="78"/>
    </row>
    <row r="60" spans="1:9" ht="12.75">
      <c r="A60" s="74" t="s">
        <v>347</v>
      </c>
      <c r="B60" s="76" t="s">
        <v>348</v>
      </c>
      <c r="C60" s="65"/>
      <c r="D60" s="75" t="s">
        <v>256</v>
      </c>
      <c r="E60" s="75" t="s">
        <v>86</v>
      </c>
      <c r="F60" s="66"/>
      <c r="G60" s="67">
        <v>66270.42</v>
      </c>
      <c r="H60" s="44">
        <v>3888.48</v>
      </c>
      <c r="I60" s="78"/>
    </row>
    <row r="61" spans="1:9" ht="12.75">
      <c r="A61" s="74" t="s">
        <v>347</v>
      </c>
      <c r="B61" s="76" t="s">
        <v>278</v>
      </c>
      <c r="C61" s="65"/>
      <c r="D61" s="75" t="s">
        <v>256</v>
      </c>
      <c r="E61" s="75" t="s">
        <v>86</v>
      </c>
      <c r="F61" s="66"/>
      <c r="G61" s="67">
        <v>1003.01</v>
      </c>
      <c r="H61" s="44">
        <v>2885.47</v>
      </c>
      <c r="I61" s="78" t="s">
        <v>345</v>
      </c>
    </row>
    <row r="62" spans="1:9" ht="12.75">
      <c r="A62" s="74" t="s">
        <v>347</v>
      </c>
      <c r="B62" s="76" t="s">
        <v>288</v>
      </c>
      <c r="C62" s="65"/>
      <c r="D62" s="75" t="s">
        <v>256</v>
      </c>
      <c r="E62" s="75" t="s">
        <v>86</v>
      </c>
      <c r="F62" s="66"/>
      <c r="G62" s="67">
        <v>1237.31</v>
      </c>
      <c r="H62" s="44">
        <v>1648.16</v>
      </c>
      <c r="I62" s="78" t="s">
        <v>346</v>
      </c>
    </row>
    <row r="63" spans="1:9" ht="13.5" thickBot="1">
      <c r="A63" s="74" t="s">
        <v>347</v>
      </c>
      <c r="B63" s="76" t="s">
        <v>349</v>
      </c>
      <c r="C63" s="65"/>
      <c r="D63" s="75" t="s">
        <v>256</v>
      </c>
      <c r="E63" s="75" t="s">
        <v>86</v>
      </c>
      <c r="F63" s="66"/>
      <c r="G63" s="67">
        <v>1262.71</v>
      </c>
      <c r="H63" s="44">
        <v>479.25</v>
      </c>
      <c r="I63" s="78"/>
    </row>
    <row r="64" spans="1:8" ht="12.75" customHeight="1">
      <c r="A64" s="124" t="s">
        <v>12</v>
      </c>
      <c r="B64" s="127" t="s">
        <v>10</v>
      </c>
      <c r="C64" s="127" t="s">
        <v>10</v>
      </c>
      <c r="D64" s="129" t="s">
        <v>31</v>
      </c>
      <c r="E64" s="130"/>
      <c r="F64" s="29">
        <f>SUM(F9:F63)</f>
        <v>242232.4</v>
      </c>
      <c r="G64" s="30">
        <f>SUM(G9:G63)</f>
        <v>263320.8400000001</v>
      </c>
      <c r="H64" s="56">
        <f>F64-G64+H9</f>
        <v>-77.49000000002343</v>
      </c>
    </row>
    <row r="65" spans="1:8" ht="26.25" thickBot="1">
      <c r="A65" s="125"/>
      <c r="B65" s="128"/>
      <c r="C65" s="128"/>
      <c r="D65" s="131"/>
      <c r="E65" s="132"/>
      <c r="F65" s="28" t="s">
        <v>27</v>
      </c>
      <c r="G65" s="31" t="s">
        <v>28</v>
      </c>
      <c r="H65" s="32" t="s">
        <v>11</v>
      </c>
    </row>
    <row r="66" spans="1:8" ht="9" customHeight="1" thickBot="1">
      <c r="A66" s="12"/>
      <c r="B66" s="12"/>
      <c r="C66" s="12"/>
      <c r="D66" s="12"/>
      <c r="E66" s="12"/>
      <c r="F66" s="12"/>
      <c r="G66" s="12"/>
      <c r="H66" s="12"/>
    </row>
    <row r="67" spans="1:8" ht="12" customHeight="1" thickBot="1">
      <c r="A67" s="151" t="s">
        <v>13</v>
      </c>
      <c r="B67" s="151"/>
      <c r="C67" s="12"/>
      <c r="F67" s="152" t="s">
        <v>23</v>
      </c>
      <c r="G67" s="153"/>
      <c r="H67" s="60">
        <f>H64+B79</f>
        <v>-77.49000000002343</v>
      </c>
    </row>
    <row r="68" spans="1:8" ht="11.25" customHeight="1">
      <c r="A68" s="23" t="s">
        <v>14</v>
      </c>
      <c r="B68" s="51" t="str">
        <f>Fevereiro!K96</f>
        <v>42.007-7= BB</v>
      </c>
      <c r="C68" s="12"/>
      <c r="D68" s="12"/>
      <c r="E68" s="12"/>
      <c r="F68" s="12"/>
      <c r="G68" s="12"/>
      <c r="H68" s="12"/>
    </row>
    <row r="69" spans="1:8" ht="7.5" customHeight="1">
      <c r="A69" s="143" t="s">
        <v>30</v>
      </c>
      <c r="B69" s="144"/>
      <c r="H69" s="12"/>
    </row>
    <row r="70" spans="1:8" ht="3.75" customHeight="1">
      <c r="A70" s="24" t="s">
        <v>15</v>
      </c>
      <c r="B70" s="24" t="s">
        <v>5</v>
      </c>
      <c r="H70" s="12"/>
    </row>
    <row r="71" spans="1:8" ht="13.5" customHeight="1">
      <c r="A71" s="1"/>
      <c r="B71" s="57"/>
      <c r="E71" s="126" t="s">
        <v>35</v>
      </c>
      <c r="F71" s="126"/>
      <c r="G71" s="126"/>
      <c r="H71" s="126"/>
    </row>
    <row r="72" spans="1:8" ht="4.5" customHeight="1" thickBot="1">
      <c r="A72" s="1"/>
      <c r="B72" s="58"/>
      <c r="H72" s="12"/>
    </row>
    <row r="73" spans="1:8" ht="2.25" customHeight="1" hidden="1" thickBot="1">
      <c r="A73" s="1"/>
      <c r="B73" s="58"/>
      <c r="H73" s="12"/>
    </row>
    <row r="74" spans="1:8" ht="13.5" thickBot="1">
      <c r="A74" s="1"/>
      <c r="B74" s="58"/>
      <c r="D74" s="7" t="s">
        <v>0</v>
      </c>
      <c r="E74" s="146" t="str">
        <f>B5</f>
        <v>SANTA CASA DE MISERICÓRDIA DE TAQUARITUBA </v>
      </c>
      <c r="F74" s="147"/>
      <c r="G74" s="147"/>
      <c r="H74" s="148"/>
    </row>
    <row r="75" spans="1:8" ht="12.75">
      <c r="A75" s="1"/>
      <c r="B75" s="58"/>
      <c r="D75" s="8"/>
      <c r="E75" s="9"/>
      <c r="F75" s="9"/>
      <c r="G75" s="9"/>
      <c r="H75" s="10"/>
    </row>
    <row r="76" spans="1:8" ht="5.25" customHeight="1">
      <c r="A76" s="1"/>
      <c r="B76" s="57"/>
      <c r="D76" s="11"/>
      <c r="E76" s="12"/>
      <c r="F76" s="12"/>
      <c r="G76" s="12"/>
      <c r="H76" s="13"/>
    </row>
    <row r="77" spans="1:8" ht="3" customHeight="1" hidden="1">
      <c r="A77" s="1"/>
      <c r="B77" s="57"/>
      <c r="D77" s="14" t="s">
        <v>17</v>
      </c>
      <c r="E77" s="12"/>
      <c r="F77" s="12"/>
      <c r="G77" s="12"/>
      <c r="H77" s="13"/>
    </row>
    <row r="78" spans="1:8" ht="12.75">
      <c r="A78" s="1"/>
      <c r="B78" s="57"/>
      <c r="D78" s="11"/>
      <c r="E78" s="167" t="s">
        <v>290</v>
      </c>
      <c r="F78" s="160"/>
      <c r="G78" s="160"/>
      <c r="H78" s="21"/>
    </row>
    <row r="79" spans="1:8" ht="13.5" thickBot="1">
      <c r="A79" s="25" t="s">
        <v>9</v>
      </c>
      <c r="B79" s="59">
        <f>SUM(B71:B78)</f>
        <v>0</v>
      </c>
      <c r="D79" s="15"/>
      <c r="E79" s="139" t="s">
        <v>16</v>
      </c>
      <c r="F79" s="139"/>
      <c r="G79" s="139"/>
      <c r="H79" s="26"/>
    </row>
    <row r="80" ht="12.75">
      <c r="H80" s="12"/>
    </row>
  </sheetData>
  <sheetProtection selectLockedCells="1"/>
  <mergeCells count="18">
    <mergeCell ref="E79:G79"/>
    <mergeCell ref="A67:B67"/>
    <mergeCell ref="F67:G67"/>
    <mergeCell ref="A69:B69"/>
    <mergeCell ref="E71:H71"/>
    <mergeCell ref="A64:A65"/>
    <mergeCell ref="B64:B65"/>
    <mergeCell ref="C64:C65"/>
    <mergeCell ref="D64:E65"/>
    <mergeCell ref="E74:H74"/>
    <mergeCell ref="E78:G78"/>
    <mergeCell ref="B5:D5"/>
    <mergeCell ref="G5:H5"/>
    <mergeCell ref="A6:B6"/>
    <mergeCell ref="D6:E6"/>
    <mergeCell ref="G6:H6"/>
    <mergeCell ref="A7:E7"/>
    <mergeCell ref="G7:H7"/>
  </mergeCells>
  <conditionalFormatting sqref="H62:H63 H10:H57 H59:H60">
    <cfRule type="cellIs" priority="1" dxfId="0" operator="equal" stopIfTrue="1">
      <formula>H9</formula>
    </cfRule>
  </conditionalFormatting>
  <conditionalFormatting sqref="H61">
    <cfRule type="cellIs" priority="184" dxfId="0" operator="equal" stopIfTrue="1">
      <formula>H54</formula>
    </cfRule>
  </conditionalFormatting>
  <conditionalFormatting sqref="H58">
    <cfRule type="cellIs" priority="186" dxfId="0" operator="equal" stopIfTrue="1">
      <formula>H54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I65"/>
  <sheetViews>
    <sheetView showGridLines="0" zoomScalePageLayoutView="0" workbookViewId="0" topLeftCell="A1">
      <selection activeCell="H44" sqref="H44"/>
    </sheetView>
  </sheetViews>
  <sheetFormatPr defaultColWidth="9.140625" defaultRowHeight="12.75"/>
  <cols>
    <col min="1" max="1" width="9.57421875" style="6" customWidth="1"/>
    <col min="2" max="2" width="28.421875" style="6" customWidth="1"/>
    <col min="3" max="3" width="17.8515625" style="6" customWidth="1"/>
    <col min="4" max="4" width="20.421875" style="6" customWidth="1"/>
    <col min="5" max="5" width="11.00390625" style="6" customWidth="1"/>
    <col min="6" max="6" width="11.57421875" style="6" customWidth="1"/>
    <col min="7" max="7" width="11.140625" style="6" customWidth="1"/>
    <col min="8" max="9" width="11.8515625" style="6" customWidth="1"/>
    <col min="10" max="16384" width="9.140625" style="6" customWidth="1"/>
  </cols>
  <sheetData>
    <row r="1" ht="12.75"/>
    <row r="2" ht="12.75"/>
    <row r="3" ht="12.75"/>
    <row r="4" ht="35.25" customHeight="1" thickBot="1"/>
    <row r="5" spans="1:8" ht="13.5" thickBot="1">
      <c r="A5" s="17" t="s">
        <v>0</v>
      </c>
      <c r="B5" s="135" t="s">
        <v>251</v>
      </c>
      <c r="C5" s="136"/>
      <c r="D5" s="154"/>
      <c r="E5" s="18"/>
      <c r="F5" s="19" t="s">
        <v>1</v>
      </c>
      <c r="G5" s="155" t="str">
        <f>Janeiro!G5</f>
        <v>PREENCHER</v>
      </c>
      <c r="H5" s="156"/>
    </row>
    <row r="6" spans="1:8" ht="13.5" thickBot="1">
      <c r="A6" s="120" t="s">
        <v>18</v>
      </c>
      <c r="B6" s="121"/>
      <c r="C6" s="20" t="s">
        <v>482</v>
      </c>
      <c r="D6" s="122"/>
      <c r="E6" s="123"/>
      <c r="F6" s="22" t="s">
        <v>8</v>
      </c>
      <c r="G6" s="157" t="s">
        <v>252</v>
      </c>
      <c r="H6" s="157"/>
    </row>
    <row r="7" spans="1:8" ht="13.5" thickBot="1">
      <c r="A7" s="135"/>
      <c r="B7" s="136"/>
      <c r="C7" s="136"/>
      <c r="D7" s="137"/>
      <c r="E7" s="138"/>
      <c r="F7" s="17" t="s">
        <v>22</v>
      </c>
      <c r="G7" s="158">
        <f>Janeiro!G7</f>
        <v>2015</v>
      </c>
      <c r="H7" s="159"/>
    </row>
    <row r="8" spans="1:9" ht="26.25" thickBot="1">
      <c r="A8" s="5" t="s">
        <v>7</v>
      </c>
      <c r="B8" s="5" t="s">
        <v>3</v>
      </c>
      <c r="C8" s="16" t="s">
        <v>4</v>
      </c>
      <c r="D8" s="16" t="s">
        <v>2</v>
      </c>
      <c r="E8" s="16" t="s">
        <v>24</v>
      </c>
      <c r="F8" s="16" t="s">
        <v>21</v>
      </c>
      <c r="G8" s="5" t="s">
        <v>20</v>
      </c>
      <c r="H8" s="5" t="s">
        <v>6</v>
      </c>
      <c r="I8" s="5" t="s">
        <v>26</v>
      </c>
    </row>
    <row r="9" spans="1:9" ht="12.75">
      <c r="A9" s="47">
        <v>40756</v>
      </c>
      <c r="B9" s="36" t="s">
        <v>25</v>
      </c>
      <c r="C9" s="35"/>
      <c r="D9" s="35"/>
      <c r="E9" s="35"/>
      <c r="F9" s="39"/>
      <c r="G9" s="40"/>
      <c r="H9" s="41">
        <f>Julho!H64</f>
        <v>-77.49000000002343</v>
      </c>
      <c r="I9" s="27"/>
    </row>
    <row r="10" spans="1:9" ht="12.75">
      <c r="A10" s="48" t="s">
        <v>363</v>
      </c>
      <c r="B10" s="2" t="s">
        <v>253</v>
      </c>
      <c r="C10" s="1"/>
      <c r="D10" s="1" t="s">
        <v>257</v>
      </c>
      <c r="E10" s="1" t="s">
        <v>45</v>
      </c>
      <c r="F10" s="42">
        <v>242232.4</v>
      </c>
      <c r="G10" s="43"/>
      <c r="H10" s="44">
        <f>H9+F10-G10</f>
        <v>242154.90999999997</v>
      </c>
      <c r="I10" s="37"/>
    </row>
    <row r="11" spans="1:9" ht="12.75">
      <c r="A11" s="48" t="s">
        <v>364</v>
      </c>
      <c r="B11" s="2" t="s">
        <v>376</v>
      </c>
      <c r="C11" s="1" t="s">
        <v>424</v>
      </c>
      <c r="D11" s="1" t="s">
        <v>48</v>
      </c>
      <c r="E11" s="1" t="s">
        <v>377</v>
      </c>
      <c r="F11" s="42"/>
      <c r="G11" s="43">
        <v>5000</v>
      </c>
      <c r="H11" s="44">
        <f aca="true" t="shared" si="0" ref="H11:H47">H10+F11-G11</f>
        <v>237154.90999999997</v>
      </c>
      <c r="I11" s="37"/>
    </row>
    <row r="12" spans="1:9" ht="12.75">
      <c r="A12" s="48" t="s">
        <v>365</v>
      </c>
      <c r="B12" s="2" t="s">
        <v>472</v>
      </c>
      <c r="C12" s="1" t="s">
        <v>473</v>
      </c>
      <c r="D12" s="1" t="s">
        <v>397</v>
      </c>
      <c r="E12" s="1" t="s">
        <v>378</v>
      </c>
      <c r="F12" s="42"/>
      <c r="G12" s="43">
        <v>500</v>
      </c>
      <c r="H12" s="44">
        <f t="shared" si="0"/>
        <v>236654.90999999997</v>
      </c>
      <c r="I12" s="37"/>
    </row>
    <row r="13" spans="1:9" ht="12.75">
      <c r="A13" s="48" t="s">
        <v>365</v>
      </c>
      <c r="B13" s="2" t="s">
        <v>435</v>
      </c>
      <c r="C13" s="1" t="s">
        <v>69</v>
      </c>
      <c r="D13" s="1" t="s">
        <v>48</v>
      </c>
      <c r="E13" s="1" t="s">
        <v>379</v>
      </c>
      <c r="F13" s="42"/>
      <c r="G13" s="43">
        <v>3682.96</v>
      </c>
      <c r="H13" s="44">
        <f t="shared" si="0"/>
        <v>232971.94999999998</v>
      </c>
      <c r="I13" s="37" t="s">
        <v>399</v>
      </c>
    </row>
    <row r="14" spans="1:9" ht="12.75">
      <c r="A14" s="48" t="s">
        <v>365</v>
      </c>
      <c r="B14" s="2" t="s">
        <v>474</v>
      </c>
      <c r="C14" s="1" t="s">
        <v>66</v>
      </c>
      <c r="D14" s="1" t="s">
        <v>48</v>
      </c>
      <c r="E14" s="1" t="s">
        <v>380</v>
      </c>
      <c r="F14" s="42"/>
      <c r="G14" s="43">
        <v>4692.5</v>
      </c>
      <c r="H14" s="44">
        <f t="shared" si="0"/>
        <v>228279.44999999998</v>
      </c>
      <c r="I14" s="37" t="s">
        <v>400</v>
      </c>
    </row>
    <row r="15" spans="1:9" ht="12.75">
      <c r="A15" s="48" t="s">
        <v>366</v>
      </c>
      <c r="B15" s="2" t="s">
        <v>462</v>
      </c>
      <c r="C15" s="1" t="s">
        <v>444</v>
      </c>
      <c r="D15" s="1" t="s">
        <v>48</v>
      </c>
      <c r="E15" s="1" t="s">
        <v>381</v>
      </c>
      <c r="F15" s="42"/>
      <c r="G15" s="43">
        <v>6156</v>
      </c>
      <c r="H15" s="44">
        <f t="shared" si="0"/>
        <v>222123.44999999998</v>
      </c>
      <c r="I15" s="37"/>
    </row>
    <row r="16" spans="1:9" ht="12.75">
      <c r="A16" s="48" t="s">
        <v>366</v>
      </c>
      <c r="B16" s="2" t="s">
        <v>439</v>
      </c>
      <c r="C16" s="1" t="s">
        <v>426</v>
      </c>
      <c r="D16" s="1" t="s">
        <v>48</v>
      </c>
      <c r="E16" s="1" t="s">
        <v>382</v>
      </c>
      <c r="F16" s="42"/>
      <c r="G16" s="43">
        <v>4022.7</v>
      </c>
      <c r="H16" s="44">
        <f t="shared" si="0"/>
        <v>218100.74999999997</v>
      </c>
      <c r="I16" s="37"/>
    </row>
    <row r="17" spans="1:9" ht="12.75">
      <c r="A17" s="48" t="s">
        <v>367</v>
      </c>
      <c r="B17" s="2" t="s">
        <v>475</v>
      </c>
      <c r="C17" s="1" t="s">
        <v>73</v>
      </c>
      <c r="D17" s="1" t="s">
        <v>48</v>
      </c>
      <c r="E17" s="1" t="s">
        <v>270</v>
      </c>
      <c r="F17" s="42"/>
      <c r="G17" s="43">
        <v>9385</v>
      </c>
      <c r="H17" s="44">
        <f t="shared" si="0"/>
        <v>208715.74999999997</v>
      </c>
      <c r="I17" s="37"/>
    </row>
    <row r="18" spans="1:9" ht="12.75">
      <c r="A18" s="48" t="s">
        <v>367</v>
      </c>
      <c r="B18" s="2" t="s">
        <v>475</v>
      </c>
      <c r="C18" s="1" t="s">
        <v>73</v>
      </c>
      <c r="D18" s="1" t="s">
        <v>48</v>
      </c>
      <c r="E18" s="1" t="s">
        <v>383</v>
      </c>
      <c r="F18" s="42"/>
      <c r="G18" s="43">
        <v>2477.16</v>
      </c>
      <c r="H18" s="44">
        <f t="shared" si="0"/>
        <v>206238.58999999997</v>
      </c>
      <c r="I18" s="37"/>
    </row>
    <row r="19" spans="1:9" ht="12.75">
      <c r="A19" s="48" t="s">
        <v>368</v>
      </c>
      <c r="B19" s="2" t="s">
        <v>476</v>
      </c>
      <c r="C19" s="1" t="s">
        <v>477</v>
      </c>
      <c r="D19" s="1" t="s">
        <v>48</v>
      </c>
      <c r="E19" s="1" t="s">
        <v>384</v>
      </c>
      <c r="F19" s="42"/>
      <c r="G19" s="43">
        <v>2400</v>
      </c>
      <c r="H19" s="44">
        <f t="shared" si="0"/>
        <v>203838.58999999997</v>
      </c>
      <c r="I19" s="37"/>
    </row>
    <row r="20" spans="1:9" ht="12.75">
      <c r="A20" s="48" t="s">
        <v>368</v>
      </c>
      <c r="B20" s="2" t="s">
        <v>439</v>
      </c>
      <c r="C20" s="1" t="s">
        <v>76</v>
      </c>
      <c r="D20" s="1" t="s">
        <v>48</v>
      </c>
      <c r="E20" s="1" t="s">
        <v>385</v>
      </c>
      <c r="F20" s="42"/>
      <c r="G20" s="43">
        <v>11280.77</v>
      </c>
      <c r="H20" s="44">
        <f t="shared" si="0"/>
        <v>192557.81999999998</v>
      </c>
      <c r="I20" s="37"/>
    </row>
    <row r="21" spans="1:9" ht="12.75">
      <c r="A21" s="48" t="s">
        <v>368</v>
      </c>
      <c r="B21" s="2" t="s">
        <v>478</v>
      </c>
      <c r="C21" s="1" t="s">
        <v>81</v>
      </c>
      <c r="D21" s="1" t="s">
        <v>48</v>
      </c>
      <c r="E21" s="1" t="s">
        <v>386</v>
      </c>
      <c r="F21" s="42"/>
      <c r="G21" s="43">
        <v>6000</v>
      </c>
      <c r="H21" s="44">
        <f t="shared" si="0"/>
        <v>186557.81999999998</v>
      </c>
      <c r="I21" s="37" t="s">
        <v>401</v>
      </c>
    </row>
    <row r="22" spans="1:9" ht="12.75">
      <c r="A22" s="48" t="s">
        <v>368</v>
      </c>
      <c r="B22" s="2" t="s">
        <v>478</v>
      </c>
      <c r="C22" s="1" t="s">
        <v>81</v>
      </c>
      <c r="D22" s="1" t="s">
        <v>48</v>
      </c>
      <c r="E22" s="1" t="s">
        <v>387</v>
      </c>
      <c r="F22" s="42"/>
      <c r="G22" s="43">
        <v>14588</v>
      </c>
      <c r="H22" s="44">
        <f t="shared" si="0"/>
        <v>171969.81999999998</v>
      </c>
      <c r="I22" s="37"/>
    </row>
    <row r="23" spans="1:9" ht="12.75">
      <c r="A23" s="48" t="s">
        <v>368</v>
      </c>
      <c r="B23" s="2" t="s">
        <v>75</v>
      </c>
      <c r="C23" s="1" t="s">
        <v>430</v>
      </c>
      <c r="D23" s="1" t="s">
        <v>48</v>
      </c>
      <c r="E23" s="1" t="s">
        <v>388</v>
      </c>
      <c r="F23" s="42"/>
      <c r="G23" s="43">
        <v>28380.24</v>
      </c>
      <c r="H23" s="44">
        <f t="shared" si="0"/>
        <v>143589.58</v>
      </c>
      <c r="I23" s="37"/>
    </row>
    <row r="24" spans="1:9" ht="12.75">
      <c r="A24" s="48" t="s">
        <v>368</v>
      </c>
      <c r="B24" s="2" t="s">
        <v>439</v>
      </c>
      <c r="C24" s="1" t="s">
        <v>426</v>
      </c>
      <c r="D24" s="1" t="s">
        <v>48</v>
      </c>
      <c r="E24" s="1" t="s">
        <v>389</v>
      </c>
      <c r="F24" s="42"/>
      <c r="G24" s="43">
        <v>19304.94</v>
      </c>
      <c r="H24" s="44">
        <f t="shared" si="0"/>
        <v>124284.63999999998</v>
      </c>
      <c r="I24" s="37"/>
    </row>
    <row r="25" spans="1:9" ht="12.75">
      <c r="A25" s="48" t="s">
        <v>368</v>
      </c>
      <c r="B25" s="2" t="s">
        <v>437</v>
      </c>
      <c r="C25" s="1"/>
      <c r="D25" s="1" t="s">
        <v>48</v>
      </c>
      <c r="E25" s="1" t="s">
        <v>45</v>
      </c>
      <c r="F25" s="42"/>
      <c r="G25" s="43">
        <v>1102.93</v>
      </c>
      <c r="H25" s="44">
        <f t="shared" si="0"/>
        <v>123181.70999999999</v>
      </c>
      <c r="I25" s="37"/>
    </row>
    <row r="26" spans="1:9" ht="12.75">
      <c r="A26" s="48" t="s">
        <v>369</v>
      </c>
      <c r="B26" s="2" t="s">
        <v>479</v>
      </c>
      <c r="C26" s="1" t="s">
        <v>83</v>
      </c>
      <c r="D26" s="1" t="s">
        <v>48</v>
      </c>
      <c r="E26" s="1" t="s">
        <v>390</v>
      </c>
      <c r="F26" s="42"/>
      <c r="G26" s="43">
        <v>1166.66</v>
      </c>
      <c r="H26" s="44">
        <f t="shared" si="0"/>
        <v>122015.04999999999</v>
      </c>
      <c r="I26" s="37" t="s">
        <v>402</v>
      </c>
    </row>
    <row r="27" spans="1:9" ht="12.75">
      <c r="A27" s="48" t="s">
        <v>370</v>
      </c>
      <c r="B27" s="2" t="s">
        <v>480</v>
      </c>
      <c r="C27" s="1" t="s">
        <v>50</v>
      </c>
      <c r="D27" s="1" t="s">
        <v>48</v>
      </c>
      <c r="E27" s="1" t="s">
        <v>391</v>
      </c>
      <c r="F27" s="42"/>
      <c r="G27" s="43">
        <v>14077.5</v>
      </c>
      <c r="H27" s="44">
        <f t="shared" si="0"/>
        <v>107937.54999999999</v>
      </c>
      <c r="I27" s="37"/>
    </row>
    <row r="28" spans="1:9" ht="12.75">
      <c r="A28" s="48" t="s">
        <v>370</v>
      </c>
      <c r="B28" s="2" t="s">
        <v>480</v>
      </c>
      <c r="C28" s="1" t="s">
        <v>50</v>
      </c>
      <c r="D28" s="1" t="s">
        <v>48</v>
      </c>
      <c r="E28" s="1" t="s">
        <v>392</v>
      </c>
      <c r="F28" s="42"/>
      <c r="G28" s="43">
        <v>2935.63</v>
      </c>
      <c r="H28" s="44">
        <f t="shared" si="0"/>
        <v>105001.91999999998</v>
      </c>
      <c r="I28" s="37"/>
    </row>
    <row r="29" spans="1:9" ht="12.75">
      <c r="A29" s="48" t="s">
        <v>370</v>
      </c>
      <c r="B29" s="2" t="s">
        <v>438</v>
      </c>
      <c r="C29" s="1" t="s">
        <v>49</v>
      </c>
      <c r="D29" s="1" t="s">
        <v>48</v>
      </c>
      <c r="E29" s="1" t="s">
        <v>393</v>
      </c>
      <c r="F29" s="42"/>
      <c r="G29" s="43">
        <v>12331.89</v>
      </c>
      <c r="H29" s="44">
        <f t="shared" si="0"/>
        <v>92670.02999999998</v>
      </c>
      <c r="I29" s="37"/>
    </row>
    <row r="30" spans="1:9" ht="12.75">
      <c r="A30" s="48" t="s">
        <v>370</v>
      </c>
      <c r="B30" s="2" t="s">
        <v>438</v>
      </c>
      <c r="C30" s="1" t="s">
        <v>481</v>
      </c>
      <c r="D30" s="1" t="s">
        <v>48</v>
      </c>
      <c r="E30" s="1" t="s">
        <v>394</v>
      </c>
      <c r="F30" s="42"/>
      <c r="G30" s="43">
        <v>17583.74</v>
      </c>
      <c r="H30" s="44">
        <f t="shared" si="0"/>
        <v>75086.28999999998</v>
      </c>
      <c r="I30" s="37"/>
    </row>
    <row r="31" spans="1:9" ht="12.75">
      <c r="A31" s="48" t="s">
        <v>371</v>
      </c>
      <c r="B31" s="2" t="s">
        <v>264</v>
      </c>
      <c r="C31" s="1"/>
      <c r="D31" s="1" t="s">
        <v>51</v>
      </c>
      <c r="E31" s="1" t="s">
        <v>45</v>
      </c>
      <c r="F31" s="42"/>
      <c r="G31" s="43">
        <v>1118.18</v>
      </c>
      <c r="H31" s="44">
        <f t="shared" si="0"/>
        <v>73968.10999999999</v>
      </c>
      <c r="I31" s="37"/>
    </row>
    <row r="32" spans="1:9" ht="12.75">
      <c r="A32" s="48" t="s">
        <v>371</v>
      </c>
      <c r="B32" s="2" t="s">
        <v>264</v>
      </c>
      <c r="C32" s="1"/>
      <c r="D32" s="1" t="s">
        <v>51</v>
      </c>
      <c r="E32" s="1" t="s">
        <v>45</v>
      </c>
      <c r="F32" s="42"/>
      <c r="G32" s="43">
        <v>1665.92</v>
      </c>
      <c r="H32" s="44">
        <f t="shared" si="0"/>
        <v>72302.18999999999</v>
      </c>
      <c r="I32" s="37"/>
    </row>
    <row r="33" spans="1:9" ht="12.75">
      <c r="A33" s="48" t="s">
        <v>372</v>
      </c>
      <c r="B33" s="2" t="s">
        <v>441</v>
      </c>
      <c r="C33" s="1"/>
      <c r="D33" s="1" t="s">
        <v>48</v>
      </c>
      <c r="E33" s="1" t="s">
        <v>45</v>
      </c>
      <c r="F33" s="42"/>
      <c r="G33" s="43">
        <v>451.11</v>
      </c>
      <c r="H33" s="44">
        <f t="shared" si="0"/>
        <v>71851.07999999999</v>
      </c>
      <c r="I33" s="37"/>
    </row>
    <row r="34" spans="1:9" ht="12.75">
      <c r="A34" s="48" t="s">
        <v>373</v>
      </c>
      <c r="B34" s="2" t="s">
        <v>75</v>
      </c>
      <c r="C34" s="1" t="s">
        <v>430</v>
      </c>
      <c r="D34" s="1" t="s">
        <v>48</v>
      </c>
      <c r="E34" s="1" t="s">
        <v>395</v>
      </c>
      <c r="F34" s="42"/>
      <c r="G34" s="43">
        <v>2317.15</v>
      </c>
      <c r="H34" s="44">
        <f t="shared" si="0"/>
        <v>69533.93</v>
      </c>
      <c r="I34" s="37"/>
    </row>
    <row r="35" spans="1:9" ht="12.75">
      <c r="A35" s="48" t="s">
        <v>374</v>
      </c>
      <c r="B35" s="2" t="s">
        <v>478</v>
      </c>
      <c r="C35" s="1" t="s">
        <v>81</v>
      </c>
      <c r="D35" s="1" t="s">
        <v>48</v>
      </c>
      <c r="E35" s="1" t="s">
        <v>396</v>
      </c>
      <c r="F35" s="42"/>
      <c r="G35" s="43">
        <v>2765.5</v>
      </c>
      <c r="H35" s="44">
        <f t="shared" si="0"/>
        <v>66768.43</v>
      </c>
      <c r="I35" s="37" t="s">
        <v>403</v>
      </c>
    </row>
    <row r="36" spans="1:9" ht="12.75">
      <c r="A36" s="48" t="s">
        <v>374</v>
      </c>
      <c r="B36" s="2" t="s">
        <v>260</v>
      </c>
      <c r="C36" s="1"/>
      <c r="D36" s="1" t="s">
        <v>48</v>
      </c>
      <c r="E36" s="1" t="s">
        <v>45</v>
      </c>
      <c r="F36" s="42"/>
      <c r="G36" s="43">
        <v>6141.55</v>
      </c>
      <c r="H36" s="44">
        <f t="shared" si="0"/>
        <v>60626.87999999999</v>
      </c>
      <c r="I36" s="37"/>
    </row>
    <row r="37" spans="1:9" ht="12.75">
      <c r="A37" s="48" t="s">
        <v>374</v>
      </c>
      <c r="B37" s="2" t="s">
        <v>404</v>
      </c>
      <c r="C37" s="1"/>
      <c r="D37" s="1" t="s">
        <v>48</v>
      </c>
      <c r="E37" s="1" t="s">
        <v>45</v>
      </c>
      <c r="F37" s="42"/>
      <c r="G37" s="43">
        <v>1139.2</v>
      </c>
      <c r="H37" s="44">
        <f t="shared" si="0"/>
        <v>59487.67999999999</v>
      </c>
      <c r="I37" s="37"/>
    </row>
    <row r="38" spans="1:9" ht="12.75">
      <c r="A38" s="48" t="s">
        <v>375</v>
      </c>
      <c r="B38" s="2" t="s">
        <v>398</v>
      </c>
      <c r="C38" s="1"/>
      <c r="D38" s="1" t="s">
        <v>44</v>
      </c>
      <c r="E38" s="1" t="s">
        <v>45</v>
      </c>
      <c r="F38" s="42"/>
      <c r="G38" s="43">
        <v>46814.65</v>
      </c>
      <c r="H38" s="44">
        <f t="shared" si="0"/>
        <v>12673.029999999992</v>
      </c>
      <c r="I38" s="37"/>
    </row>
    <row r="39" spans="1:9" ht="12.75">
      <c r="A39" s="48" t="s">
        <v>375</v>
      </c>
      <c r="B39" s="2" t="s">
        <v>272</v>
      </c>
      <c r="C39" s="1"/>
      <c r="D39" s="1" t="s">
        <v>44</v>
      </c>
      <c r="E39" s="1" t="s">
        <v>45</v>
      </c>
      <c r="F39" s="42"/>
      <c r="G39" s="43">
        <v>1788.37</v>
      </c>
      <c r="H39" s="44">
        <f t="shared" si="0"/>
        <v>10884.659999999993</v>
      </c>
      <c r="I39" s="37"/>
    </row>
    <row r="40" spans="1:9" ht="12.75">
      <c r="A40" s="48" t="s">
        <v>375</v>
      </c>
      <c r="B40" s="2" t="s">
        <v>405</v>
      </c>
      <c r="C40" s="1"/>
      <c r="D40" s="1" t="s">
        <v>44</v>
      </c>
      <c r="E40" s="1" t="s">
        <v>45</v>
      </c>
      <c r="F40" s="42"/>
      <c r="G40" s="43">
        <v>1466.72</v>
      </c>
      <c r="H40" s="44">
        <f t="shared" si="0"/>
        <v>9417.939999999993</v>
      </c>
      <c r="I40" s="37"/>
    </row>
    <row r="41" spans="1:9" ht="12.75">
      <c r="A41" s="48" t="s">
        <v>375</v>
      </c>
      <c r="B41" s="2" t="s">
        <v>277</v>
      </c>
      <c r="C41" s="1"/>
      <c r="D41" s="1" t="s">
        <v>44</v>
      </c>
      <c r="E41" s="1" t="s">
        <v>45</v>
      </c>
      <c r="F41" s="42"/>
      <c r="G41" s="43">
        <v>1984.92</v>
      </c>
      <c r="H41" s="44">
        <f t="shared" si="0"/>
        <v>7433.019999999993</v>
      </c>
      <c r="I41" s="37"/>
    </row>
    <row r="42" spans="1:9" ht="12.75">
      <c r="A42" s="48" t="s">
        <v>375</v>
      </c>
      <c r="B42" s="2" t="s">
        <v>406</v>
      </c>
      <c r="C42" s="1"/>
      <c r="D42" s="1" t="s">
        <v>44</v>
      </c>
      <c r="E42" s="1" t="s">
        <v>45</v>
      </c>
      <c r="F42" s="42"/>
      <c r="G42" s="43">
        <v>2230.67</v>
      </c>
      <c r="H42" s="44">
        <f t="shared" si="0"/>
        <v>5202.349999999993</v>
      </c>
      <c r="I42" s="37"/>
    </row>
    <row r="43" spans="1:9" ht="12.75">
      <c r="A43" s="48" t="s">
        <v>375</v>
      </c>
      <c r="B43" s="2" t="s">
        <v>273</v>
      </c>
      <c r="C43" s="1"/>
      <c r="D43" s="1" t="s">
        <v>44</v>
      </c>
      <c r="E43" s="1" t="s">
        <v>45</v>
      </c>
      <c r="F43" s="42"/>
      <c r="G43" s="43">
        <v>2230.67</v>
      </c>
      <c r="H43" s="44">
        <f t="shared" si="0"/>
        <v>2971.679999999993</v>
      </c>
      <c r="I43" s="37"/>
    </row>
    <row r="44" spans="1:9" ht="12.75">
      <c r="A44" s="48" t="s">
        <v>375</v>
      </c>
      <c r="B44" s="2" t="s">
        <v>407</v>
      </c>
      <c r="C44" s="1"/>
      <c r="D44" s="1" t="s">
        <v>44</v>
      </c>
      <c r="E44" s="1" t="s">
        <v>45</v>
      </c>
      <c r="F44" s="42"/>
      <c r="G44" s="43">
        <v>2499.39</v>
      </c>
      <c r="H44" s="44">
        <f t="shared" si="0"/>
        <v>472.28999999999314</v>
      </c>
      <c r="I44" s="37"/>
    </row>
    <row r="45" spans="1:9" ht="12.75">
      <c r="A45" s="48"/>
      <c r="B45" s="2"/>
      <c r="C45" s="1"/>
      <c r="D45" s="1"/>
      <c r="E45" s="1"/>
      <c r="F45" s="42"/>
      <c r="G45" s="43"/>
      <c r="H45" s="44">
        <f t="shared" si="0"/>
        <v>472.28999999999314</v>
      </c>
      <c r="I45" s="37"/>
    </row>
    <row r="46" spans="1:9" ht="12.75">
      <c r="A46" s="48"/>
      <c r="B46" s="2"/>
      <c r="C46" s="1"/>
      <c r="D46" s="1"/>
      <c r="E46" s="1"/>
      <c r="F46" s="42"/>
      <c r="G46" s="43"/>
      <c r="H46" s="44">
        <f t="shared" si="0"/>
        <v>472.28999999999314</v>
      </c>
      <c r="I46" s="37"/>
    </row>
    <row r="47" spans="1:9" ht="12.75">
      <c r="A47" s="48"/>
      <c r="B47" s="2"/>
      <c r="C47" s="1"/>
      <c r="D47" s="1"/>
      <c r="E47" s="1"/>
      <c r="F47" s="42"/>
      <c r="G47" s="43"/>
      <c r="H47" s="44">
        <f t="shared" si="0"/>
        <v>472.28999999999314</v>
      </c>
      <c r="I47" s="37"/>
    </row>
    <row r="48" spans="1:9" ht="13.5" thickBot="1">
      <c r="A48" s="49"/>
      <c r="B48" s="3"/>
      <c r="C48" s="4"/>
      <c r="D48" s="4"/>
      <c r="E48" s="4"/>
      <c r="F48" s="45"/>
      <c r="G48" s="46"/>
      <c r="H48" s="50"/>
      <c r="I48" s="38"/>
    </row>
    <row r="49" spans="1:8" ht="12.75" customHeight="1">
      <c r="A49" s="124" t="s">
        <v>12</v>
      </c>
      <c r="B49" s="127" t="s">
        <v>10</v>
      </c>
      <c r="C49" s="127" t="s">
        <v>10</v>
      </c>
      <c r="D49" s="129" t="s">
        <v>31</v>
      </c>
      <c r="E49" s="130"/>
      <c r="F49" s="29">
        <f>SUM(F9:F48)</f>
        <v>242232.4</v>
      </c>
      <c r="G49" s="30">
        <f>SUM(G9:G48)</f>
        <v>241682.62000000002</v>
      </c>
      <c r="H49" s="56">
        <f>F49-G49+H9</f>
        <v>472.2899999999463</v>
      </c>
    </row>
    <row r="50" spans="1:8" ht="26.25" thickBot="1">
      <c r="A50" s="125"/>
      <c r="B50" s="128"/>
      <c r="C50" s="128"/>
      <c r="D50" s="131"/>
      <c r="E50" s="132"/>
      <c r="F50" s="28" t="s">
        <v>27</v>
      </c>
      <c r="G50" s="31" t="s">
        <v>28</v>
      </c>
      <c r="H50" s="32" t="s">
        <v>11</v>
      </c>
    </row>
    <row r="51" spans="1:8" ht="13.5" thickBot="1">
      <c r="A51" s="12"/>
      <c r="B51" s="12"/>
      <c r="C51" s="12"/>
      <c r="D51" s="12"/>
      <c r="E51" s="12"/>
      <c r="F51" s="12"/>
      <c r="G51" s="12"/>
      <c r="H51" s="12"/>
    </row>
    <row r="52" spans="1:8" ht="13.5" thickBot="1">
      <c r="A52" s="151" t="s">
        <v>13</v>
      </c>
      <c r="B52" s="151"/>
      <c r="C52" s="12"/>
      <c r="F52" s="152" t="s">
        <v>23</v>
      </c>
      <c r="G52" s="153"/>
      <c r="H52" s="60">
        <f>H49+B64</f>
        <v>472.2899999999463</v>
      </c>
    </row>
    <row r="53" spans="1:8" ht="12.75">
      <c r="A53" s="23" t="s">
        <v>14</v>
      </c>
      <c r="B53" s="51" t="str">
        <f>Fevereiro!K96</f>
        <v>42.007-7= BB</v>
      </c>
      <c r="C53" s="12"/>
      <c r="D53" s="12"/>
      <c r="E53" s="12"/>
      <c r="F53" s="12"/>
      <c r="G53" s="12"/>
      <c r="H53" s="12"/>
    </row>
    <row r="54" spans="1:8" ht="12.75">
      <c r="A54" s="143" t="s">
        <v>30</v>
      </c>
      <c r="B54" s="144"/>
      <c r="H54" s="12"/>
    </row>
    <row r="55" spans="1:8" ht="12.75">
      <c r="A55" s="24" t="s">
        <v>15</v>
      </c>
      <c r="B55" s="24" t="s">
        <v>5</v>
      </c>
      <c r="H55" s="12"/>
    </row>
    <row r="56" spans="1:8" ht="12.75">
      <c r="A56" s="1"/>
      <c r="B56" s="57"/>
      <c r="E56" s="126" t="s">
        <v>36</v>
      </c>
      <c r="F56" s="126"/>
      <c r="G56" s="126"/>
      <c r="H56" s="126"/>
    </row>
    <row r="57" spans="1:8" ht="12.75">
      <c r="A57" s="1"/>
      <c r="B57" s="58"/>
      <c r="H57" s="12"/>
    </row>
    <row r="58" spans="1:8" ht="13.5" thickBot="1">
      <c r="A58" s="1"/>
      <c r="B58" s="58"/>
      <c r="H58" s="12"/>
    </row>
    <row r="59" spans="1:8" ht="13.5" thickBot="1">
      <c r="A59" s="1"/>
      <c r="B59" s="58"/>
      <c r="D59" s="7" t="s">
        <v>0</v>
      </c>
      <c r="E59" s="146" t="str">
        <f>B5</f>
        <v>SANTA CASA DE MISERICÓRDIA DE TAQUARITUBA</v>
      </c>
      <c r="F59" s="147"/>
      <c r="G59" s="147"/>
      <c r="H59" s="148"/>
    </row>
    <row r="60" spans="1:8" ht="12.75">
      <c r="A60" s="1"/>
      <c r="B60" s="58"/>
      <c r="D60" s="8"/>
      <c r="E60" s="9"/>
      <c r="F60" s="9"/>
      <c r="G60" s="9"/>
      <c r="H60" s="10"/>
    </row>
    <row r="61" spans="1:8" ht="12.75">
      <c r="A61" s="1"/>
      <c r="B61" s="57"/>
      <c r="D61" s="11"/>
      <c r="E61" s="12"/>
      <c r="F61" s="12"/>
      <c r="G61" s="12"/>
      <c r="H61" s="13"/>
    </row>
    <row r="62" spans="1:8" ht="12.75">
      <c r="A62" s="1"/>
      <c r="B62" s="57"/>
      <c r="D62" s="14" t="s">
        <v>17</v>
      </c>
      <c r="E62" s="12"/>
      <c r="F62" s="12"/>
      <c r="G62" s="12"/>
      <c r="H62" s="13"/>
    </row>
    <row r="63" spans="1:8" ht="12.75">
      <c r="A63" s="1"/>
      <c r="B63" s="57"/>
      <c r="D63" s="11"/>
      <c r="E63" s="160" t="s">
        <v>96</v>
      </c>
      <c r="F63" s="160"/>
      <c r="G63" s="160"/>
      <c r="H63" s="21"/>
    </row>
    <row r="64" spans="1:8" ht="13.5" thickBot="1">
      <c r="A64" s="25" t="s">
        <v>9</v>
      </c>
      <c r="B64" s="59">
        <f>SUM(B56:B63)</f>
        <v>0</v>
      </c>
      <c r="D64" s="15"/>
      <c r="E64" s="139" t="s">
        <v>16</v>
      </c>
      <c r="F64" s="139"/>
      <c r="G64" s="139"/>
      <c r="H64" s="26"/>
    </row>
    <row r="65" ht="12.75">
      <c r="H65" s="12"/>
    </row>
  </sheetData>
  <sheetProtection selectLockedCells="1"/>
  <mergeCells count="18">
    <mergeCell ref="E64:G64"/>
    <mergeCell ref="A52:B52"/>
    <mergeCell ref="F52:G52"/>
    <mergeCell ref="A54:B54"/>
    <mergeCell ref="E56:H56"/>
    <mergeCell ref="A49:A50"/>
    <mergeCell ref="B49:B50"/>
    <mergeCell ref="C49:C50"/>
    <mergeCell ref="D49:E50"/>
    <mergeCell ref="E59:H59"/>
    <mergeCell ref="E63:G63"/>
    <mergeCell ref="B5:D5"/>
    <mergeCell ref="G5:H5"/>
    <mergeCell ref="A6:B6"/>
    <mergeCell ref="D6:E6"/>
    <mergeCell ref="G6:H6"/>
    <mergeCell ref="A7:E7"/>
    <mergeCell ref="G7:H7"/>
  </mergeCells>
  <conditionalFormatting sqref="H10:H47">
    <cfRule type="cellIs" priority="1" dxfId="0" operator="equal" stopIfTrue="1">
      <formula>H9</formula>
    </cfRule>
  </conditionalFormatting>
  <conditionalFormatting sqref="H48">
    <cfRule type="cellIs" priority="188" dxfId="0" operator="equal" stopIfTrue="1">
      <formula>Agosto!#REF!</formula>
    </cfRule>
  </conditionalFormatting>
  <printOptions horizontalCentered="1"/>
  <pageMargins left="0.3937007874015748" right="0.3937007874015748" top="0.5905511811023623" bottom="0.984251968503937" header="0.5118110236220472" footer="0.5511811023622047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Microsoft</dc:creator>
  <cp:keywords/>
  <dc:description/>
  <cp:lastModifiedBy>Santa Casa</cp:lastModifiedBy>
  <cp:lastPrinted>2018-07-11T19:48:10Z</cp:lastPrinted>
  <dcterms:created xsi:type="dcterms:W3CDTF">2010-11-24T16:24:31Z</dcterms:created>
  <dcterms:modified xsi:type="dcterms:W3CDTF">2018-07-12T12:47:21Z</dcterms:modified>
  <cp:category/>
  <cp:version/>
  <cp:contentType/>
  <cp:contentStatus/>
</cp:coreProperties>
</file>